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firstSheet="10" activeTab="17"/>
  </bookViews>
  <sheets>
    <sheet name="LK 2001" sheetId="1" r:id="rId1"/>
    <sheet name="LK 2002" sheetId="2" r:id="rId2"/>
    <sheet name="LK 2003" sheetId="3" r:id="rId3"/>
    <sheet name="LK 2004" sheetId="4" r:id="rId4"/>
    <sheet name="MS 2005" sheetId="5" r:id="rId5"/>
    <sheet name="MS 2006" sheetId="6" r:id="rId6"/>
    <sheet name="MS 2007" sheetId="7" r:id="rId7"/>
    <sheet name="MS 2008" sheetId="8" r:id="rId8"/>
    <sheet name="MS 2009" sheetId="9" r:id="rId9"/>
    <sheet name="MS 2010" sheetId="10" r:id="rId10"/>
    <sheet name="MS 2011" sheetId="11" r:id="rId11"/>
    <sheet name="MS 2012" sheetId="12" r:id="rId12"/>
    <sheet name="MS 2013" sheetId="13" r:id="rId13"/>
    <sheet name="MS 2014" sheetId="14" r:id="rId14"/>
    <sheet name="MS 2015" sheetId="15" r:id="rId15"/>
    <sheet name="MS 2016" sheetId="16" r:id="rId16"/>
    <sheet name="MS 2017" sheetId="17" r:id="rId17"/>
    <sheet name="MK HISTORIA" sheetId="18" r:id="rId18"/>
  </sheets>
  <definedNames/>
  <calcPr fullCalcOnLoad="1"/>
</workbook>
</file>

<file path=xl/sharedStrings.xml><?xml version="1.0" encoding="utf-8"?>
<sst xmlns="http://schemas.openxmlformats.org/spreadsheetml/2006/main" count="1525" uniqueCount="301">
  <si>
    <t>KLUBY</t>
  </si>
  <si>
    <t>SPOLU</t>
  </si>
  <si>
    <t>TRENČÍN</t>
  </si>
  <si>
    <t>TATRY</t>
  </si>
  <si>
    <t>MARTIN</t>
  </si>
  <si>
    <t>KYSUCE</t>
  </si>
  <si>
    <t>SNINA</t>
  </si>
  <si>
    <t>L.MIKULÁŠ</t>
  </si>
  <si>
    <t>HLOHOVEC</t>
  </si>
  <si>
    <t>KOŠICE</t>
  </si>
  <si>
    <t>MICHALOVCE</t>
  </si>
  <si>
    <t>HUMENNÉ</t>
  </si>
  <si>
    <t>IVANKA</t>
  </si>
  <si>
    <t>ŠTÚROVO</t>
  </si>
  <si>
    <t>V. TATRY</t>
  </si>
  <si>
    <t>N</t>
  </si>
  <si>
    <t>KRUPINA</t>
  </si>
  <si>
    <t>OSUSKÉ</t>
  </si>
  <si>
    <t>R. SOBOTA</t>
  </si>
  <si>
    <t>NITRA</t>
  </si>
  <si>
    <t>LIPTOV</t>
  </si>
  <si>
    <t>ZEMPLÍN</t>
  </si>
  <si>
    <t>BODY</t>
  </si>
  <si>
    <t>PORADIE</t>
  </si>
  <si>
    <t>10.1.</t>
  </si>
  <si>
    <t>7.2.</t>
  </si>
  <si>
    <t>13.3.</t>
  </si>
  <si>
    <t>17.4.</t>
  </si>
  <si>
    <t>1.5.</t>
  </si>
  <si>
    <t>8.5.</t>
  </si>
  <si>
    <t>12.6.</t>
  </si>
  <si>
    <t>21.8.</t>
  </si>
  <si>
    <t>18.9.</t>
  </si>
  <si>
    <t>9.10.</t>
  </si>
  <si>
    <t>13.11.</t>
  </si>
  <si>
    <t>4.12.</t>
  </si>
  <si>
    <t>1.</t>
  </si>
  <si>
    <t>2.</t>
  </si>
  <si>
    <t>3.</t>
  </si>
  <si>
    <t>KYSUCKÉ N.M.</t>
  </si>
  <si>
    <t>4.</t>
  </si>
  <si>
    <t>5.</t>
  </si>
  <si>
    <t>6.</t>
  </si>
  <si>
    <t>7.</t>
  </si>
  <si>
    <t>8.</t>
  </si>
  <si>
    <t>9.</t>
  </si>
  <si>
    <t>10.</t>
  </si>
  <si>
    <t>L. MIKULÁŠ</t>
  </si>
  <si>
    <t>11.</t>
  </si>
  <si>
    <t>12.</t>
  </si>
  <si>
    <t>13.</t>
  </si>
  <si>
    <t>14.</t>
  </si>
  <si>
    <t>D. LOPAŠOV</t>
  </si>
  <si>
    <t>15.</t>
  </si>
  <si>
    <t>16.</t>
  </si>
  <si>
    <t>17.</t>
  </si>
  <si>
    <t>BRATISLAVA</t>
  </si>
  <si>
    <t>HLOHOV.</t>
  </si>
  <si>
    <t>TN</t>
  </si>
  <si>
    <t>HN</t>
  </si>
  <si>
    <t>KE</t>
  </si>
  <si>
    <t>MT</t>
  </si>
  <si>
    <t>NR</t>
  </si>
  <si>
    <t>LH</t>
  </si>
  <si>
    <t>SN</t>
  </si>
  <si>
    <t>ŠT</t>
  </si>
  <si>
    <t>MI</t>
  </si>
  <si>
    <t>KNM</t>
  </si>
  <si>
    <t>HC</t>
  </si>
  <si>
    <t>VT</t>
  </si>
  <si>
    <t>DL</t>
  </si>
  <si>
    <t>23.10.</t>
  </si>
  <si>
    <t>KYSUCKÉ N. M.</t>
  </si>
  <si>
    <t xml:space="preserve">MAJSTROVSTVÁ SLOVENSKA MARIÁŠOVÝCH KLUBOV </t>
  </si>
  <si>
    <t>BA</t>
  </si>
  <si>
    <t>KLUB</t>
  </si>
  <si>
    <t>15.1.</t>
  </si>
  <si>
    <t>12.2.</t>
  </si>
  <si>
    <t>12.3.</t>
  </si>
  <si>
    <t>2.4.</t>
  </si>
  <si>
    <t>24.4.</t>
  </si>
  <si>
    <t>14.5.</t>
  </si>
  <si>
    <t>4.6.</t>
  </si>
  <si>
    <t>2.7.</t>
  </si>
  <si>
    <t>27.8.</t>
  </si>
  <si>
    <t>17.9.</t>
  </si>
  <si>
    <t>8.10.</t>
  </si>
  <si>
    <t>12.11.</t>
  </si>
  <si>
    <t>3.12.</t>
  </si>
  <si>
    <t>N-neúčasť</t>
  </si>
  <si>
    <t>KM</t>
  </si>
  <si>
    <t xml:space="preserve"> MAJSTROVSTVÁ SLOVENSKA MARIÁŠOVÝCH KLUBOV </t>
  </si>
  <si>
    <t>SV</t>
  </si>
  <si>
    <t>13.1.</t>
  </si>
  <si>
    <t>24.2.</t>
  </si>
  <si>
    <t>10.3.</t>
  </si>
  <si>
    <t>14.4.</t>
  </si>
  <si>
    <t>5.5.</t>
  </si>
  <si>
    <t>9.6.</t>
  </si>
  <si>
    <t>25.8.</t>
  </si>
  <si>
    <t>15.9.</t>
  </si>
  <si>
    <t>6.10.</t>
  </si>
  <si>
    <t>10.11.</t>
  </si>
  <si>
    <t>1.12.</t>
  </si>
  <si>
    <t>ŽILINA</t>
  </si>
  <si>
    <t>18.</t>
  </si>
  <si>
    <t>19.</t>
  </si>
  <si>
    <t>ŽILINA - Cengálka</t>
  </si>
  <si>
    <t>OS</t>
  </si>
  <si>
    <t>14.1.</t>
  </si>
  <si>
    <t>18.2.</t>
  </si>
  <si>
    <t>11.3.</t>
  </si>
  <si>
    <t>22.4.</t>
  </si>
  <si>
    <t>13.5.</t>
  </si>
  <si>
    <t>3.6.</t>
  </si>
  <si>
    <t>1.7.</t>
  </si>
  <si>
    <t>26.8.</t>
  </si>
  <si>
    <t>16.9.</t>
  </si>
  <si>
    <t>7.10.</t>
  </si>
  <si>
    <t>21.10.</t>
  </si>
  <si>
    <t>11.11.</t>
  </si>
  <si>
    <t>2.12.</t>
  </si>
  <si>
    <t>20.</t>
  </si>
  <si>
    <t>PEZINOK</t>
  </si>
  <si>
    <t>MS MK</t>
  </si>
  <si>
    <r>
      <t>ŽILINA</t>
    </r>
    <r>
      <rPr>
        <b/>
        <sz val="10"/>
        <color indexed="18"/>
        <rFont val="Arial CE"/>
        <family val="0"/>
      </rPr>
      <t xml:space="preserve"> - CENGÁLKA</t>
    </r>
  </si>
  <si>
    <t>HE</t>
  </si>
  <si>
    <t>LM</t>
  </si>
  <si>
    <t>ST</t>
  </si>
  <si>
    <t>KR</t>
  </si>
  <si>
    <t>ZA</t>
  </si>
  <si>
    <t>RS</t>
  </si>
  <si>
    <t>ZC</t>
  </si>
  <si>
    <t>PK</t>
  </si>
  <si>
    <t>MARIÁŠOVÝ KLUB</t>
  </si>
  <si>
    <t>VOLENÝ MARIÁŠ</t>
  </si>
  <si>
    <t>HISTORICKÁ TABUĽKA V SÚŤAŽI MARIÁŠOVÝCH KLUBOV</t>
  </si>
  <si>
    <t xml:space="preserve"> MAJSTROVSTVÁ SLOVENSKA MARIÁŠOVÝCH KLUBOV 2008 </t>
  </si>
  <si>
    <t>12.1.</t>
  </si>
  <si>
    <t>9.2.</t>
  </si>
  <si>
    <t>8.3.</t>
  </si>
  <si>
    <t>29.3.</t>
  </si>
  <si>
    <t>26.4.</t>
  </si>
  <si>
    <t>17.5.</t>
  </si>
  <si>
    <t>7.6.</t>
  </si>
  <si>
    <t>30.8.</t>
  </si>
  <si>
    <t>13.9.</t>
  </si>
  <si>
    <t>18.10.</t>
  </si>
  <si>
    <t>8.11.</t>
  </si>
  <si>
    <t>6.12.</t>
  </si>
  <si>
    <t>K. N. MESTO</t>
  </si>
  <si>
    <t xml:space="preserve"> MAJSTROVSTVÁ SLOVENSKA MARIÁŠOVÝCH KLUBOV 2009 </t>
  </si>
  <si>
    <t>17.1.</t>
  </si>
  <si>
    <t>14.3.</t>
  </si>
  <si>
    <t>18.4.</t>
  </si>
  <si>
    <t>16.5.</t>
  </si>
  <si>
    <t>6.6.</t>
  </si>
  <si>
    <t>27.6.</t>
  </si>
  <si>
    <t>5.9.</t>
  </si>
  <si>
    <t>26.9.</t>
  </si>
  <si>
    <t>17.10.</t>
  </si>
  <si>
    <t>7.11.</t>
  </si>
  <si>
    <t>5.12.</t>
  </si>
  <si>
    <t>TOP 10</t>
  </si>
  <si>
    <t>PREŠOV</t>
  </si>
  <si>
    <t>ŠAĽA VEČA</t>
  </si>
  <si>
    <t>21.</t>
  </si>
  <si>
    <t>BODY HT</t>
  </si>
  <si>
    <t>x 0,4217</t>
  </si>
  <si>
    <t>PO</t>
  </si>
  <si>
    <t>ŠAĽA - VEČA</t>
  </si>
  <si>
    <t>22.</t>
  </si>
  <si>
    <t>* koeficient vyrataný podielom 5474 (najvyšší bodový zisk v doterajšej histórii) ku 12981 (získané body v SEM 2009)</t>
  </si>
  <si>
    <t>SA</t>
  </si>
  <si>
    <t xml:space="preserve"> MAJSTROVSTVÁ SLOVENSKA MARIÁŠOVÝCH KLUBOV 2010 </t>
  </si>
  <si>
    <t>16.1.</t>
  </si>
  <si>
    <t>13.2.</t>
  </si>
  <si>
    <t>10.4.</t>
  </si>
  <si>
    <t>22.5.</t>
  </si>
  <si>
    <t>29.5.</t>
  </si>
  <si>
    <t>26.6.</t>
  </si>
  <si>
    <t>4.9.</t>
  </si>
  <si>
    <t>25.9.</t>
  </si>
  <si>
    <t>6.11.</t>
  </si>
  <si>
    <r>
      <rPr>
        <b/>
        <sz val="11"/>
        <color indexed="8"/>
        <rFont val="Arial"/>
        <family val="2"/>
      </rPr>
      <t>Ž</t>
    </r>
    <r>
      <rPr>
        <b/>
        <sz val="11"/>
        <color indexed="8"/>
        <rFont val="Arial CE"/>
        <family val="0"/>
      </rPr>
      <t>ILINA</t>
    </r>
  </si>
  <si>
    <t>x 0,31375</t>
  </si>
  <si>
    <t xml:space="preserve"> MAJSTROVSTVÁ SLOVENSKA MARIÁŠOVÝCH KLUBOV 2011 </t>
  </si>
  <si>
    <t>B. BYSTRICA</t>
  </si>
  <si>
    <t>ORAVA</t>
  </si>
  <si>
    <t>x0,25896</t>
  </si>
  <si>
    <t>23.</t>
  </si>
  <si>
    <t>24.</t>
  </si>
  <si>
    <t>BB</t>
  </si>
  <si>
    <t>OR</t>
  </si>
  <si>
    <t xml:space="preserve"> MAJSTROVSTVÁ SLOVENSKA MARIÁŠOVÝCH KLUBOV 2012 </t>
  </si>
  <si>
    <t>14.01.</t>
  </si>
  <si>
    <t>18.02.</t>
  </si>
  <si>
    <t>24.03.</t>
  </si>
  <si>
    <t>14.04.</t>
  </si>
  <si>
    <t>05.05.</t>
  </si>
  <si>
    <t>09.06.</t>
  </si>
  <si>
    <t>23.06.</t>
  </si>
  <si>
    <t>01.09.</t>
  </si>
  <si>
    <t>22.09.</t>
  </si>
  <si>
    <t>13.10.</t>
  </si>
  <si>
    <t>17.11.</t>
  </si>
  <si>
    <t>01.12.</t>
  </si>
  <si>
    <t>UČ</t>
  </si>
  <si>
    <t>UČ-ukončenie čin.MK</t>
  </si>
  <si>
    <t>x0,27211</t>
  </si>
  <si>
    <t>15. 01.</t>
  </si>
  <si>
    <t>12. 02.</t>
  </si>
  <si>
    <t>26. 03.</t>
  </si>
  <si>
    <t>30. 04.</t>
  </si>
  <si>
    <t>14. 05.</t>
  </si>
  <si>
    <t>11. 06.</t>
  </si>
  <si>
    <t>25. 06.</t>
  </si>
  <si>
    <t>3. 09.</t>
  </si>
  <si>
    <t>24. 09.</t>
  </si>
  <si>
    <t>15. 10.</t>
  </si>
  <si>
    <t>05. 11.</t>
  </si>
  <si>
    <t>03. 12.</t>
  </si>
  <si>
    <t>S</t>
  </si>
  <si>
    <t>E</t>
  </si>
  <si>
    <t>M</t>
  </si>
  <si>
    <t xml:space="preserve"> MAJSTROVSTVÁ SLOVENSKA MARIÁŠOVÝCH KLUBOV 2013</t>
  </si>
  <si>
    <t>SLOVENSKÁ</t>
  </si>
  <si>
    <t>EXTRALIGA</t>
  </si>
  <si>
    <t>V MARIÁŠI</t>
  </si>
  <si>
    <t>12.01.</t>
  </si>
  <si>
    <t>16.02.</t>
  </si>
  <si>
    <t>23.03.</t>
  </si>
  <si>
    <t>6.04.</t>
  </si>
  <si>
    <t>20.04.</t>
  </si>
  <si>
    <t>25.05.</t>
  </si>
  <si>
    <t>22.06.</t>
  </si>
  <si>
    <t>7.09.</t>
  </si>
  <si>
    <t>21.09.</t>
  </si>
  <si>
    <t>19.10.</t>
  </si>
  <si>
    <t>16.11.</t>
  </si>
  <si>
    <t>7.12.</t>
  </si>
  <si>
    <t>LIPTOV-ORAVA</t>
  </si>
  <si>
    <t>SKALICA</t>
  </si>
  <si>
    <t>x0,25473</t>
  </si>
  <si>
    <t>25.</t>
  </si>
  <si>
    <t>LO</t>
  </si>
  <si>
    <t>26.</t>
  </si>
  <si>
    <t>SI</t>
  </si>
  <si>
    <t xml:space="preserve"> MAJSTROVSTVÁ SLOVENSKA MARIÁŠOVÝCH KLUBOV 2014</t>
  </si>
  <si>
    <t>25.01.</t>
  </si>
  <si>
    <t>15.02.</t>
  </si>
  <si>
    <t>15.03.</t>
  </si>
  <si>
    <t>5.04.</t>
  </si>
  <si>
    <t>26.04.</t>
  </si>
  <si>
    <t>10.05.</t>
  </si>
  <si>
    <t>7.06.</t>
  </si>
  <si>
    <t>6.09.</t>
  </si>
  <si>
    <t>27.09.</t>
  </si>
  <si>
    <t>Na základe rozhodnutia Predstavenstva SZMK boli výsledky Saba Štefana v SV a MI zarátané Košiciam ( zaregistroval sa ako Hosť )</t>
  </si>
  <si>
    <t>x0,25648</t>
  </si>
  <si>
    <t xml:space="preserve"> MAJSTROVSTVÁ SLOVENSKA MARIÁŠOVÝCH KLUBOV 2015</t>
  </si>
  <si>
    <t>24.01.</t>
  </si>
  <si>
    <t>21.02.</t>
  </si>
  <si>
    <t>7.03.</t>
  </si>
  <si>
    <t>21.03.</t>
  </si>
  <si>
    <t>11.04.</t>
  </si>
  <si>
    <t>25.04.</t>
  </si>
  <si>
    <t>16.05.</t>
  </si>
  <si>
    <t>13.06.</t>
  </si>
  <si>
    <t>26.09.</t>
  </si>
  <si>
    <t>10.10.</t>
  </si>
  <si>
    <t>14.11.</t>
  </si>
  <si>
    <t>Predsedníctvo SZMK na zasadnutí 4.12.2015 nariadilo odobrať body MK Snina, ktoré ziskal Ján Max v priebehu celého ročníka.</t>
  </si>
  <si>
    <t>x0,241326</t>
  </si>
  <si>
    <t xml:space="preserve"> MAJSTROVSTVÁ SLOVENSKA MARIÁŠOVÝCH KLUBOV 2016</t>
  </si>
  <si>
    <t>23.01.</t>
  </si>
  <si>
    <t>20.02.</t>
  </si>
  <si>
    <t>12.03.</t>
  </si>
  <si>
    <t>09.04.</t>
  </si>
  <si>
    <t>23.04.</t>
  </si>
  <si>
    <t>21.05.</t>
  </si>
  <si>
    <t>04.06.</t>
  </si>
  <si>
    <t>10.09.</t>
  </si>
  <si>
    <t>24.09.</t>
  </si>
  <si>
    <t>15.10.</t>
  </si>
  <si>
    <t>TRNAVA</t>
  </si>
  <si>
    <t>x0,228502</t>
  </si>
  <si>
    <t>TT</t>
  </si>
  <si>
    <t>27.</t>
  </si>
  <si>
    <t xml:space="preserve"> MAJSTROVSTVÁ SLOVENSKA MARIÁŠOVÝCH KLUBOV 2017</t>
  </si>
  <si>
    <t>21.01.</t>
  </si>
  <si>
    <t>11.03.</t>
  </si>
  <si>
    <t>01.04.</t>
  </si>
  <si>
    <t>22.04.</t>
  </si>
  <si>
    <t>20.05.</t>
  </si>
  <si>
    <t>03.06.</t>
  </si>
  <si>
    <t>24.06.</t>
  </si>
  <si>
    <t>23.09.</t>
  </si>
  <si>
    <t>14.10.</t>
  </si>
  <si>
    <t>x0,214046</t>
  </si>
  <si>
    <t>2001-2017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</si>
</sst>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_-* #,##0\ _K_č_-;\-* #,##0\ _K_č_-;_-* &quot;-&quot;\ _K_č_-;_-@_-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_-* #,##0\ &quot;Kč&quot;_-;\-* #,##0\ &quot;Kč&quot;_-;_-* &quot;-&quot;\ &quot;Kč&quot;_-;_-@_-"/>
    <numFmt numFmtId="181" formatCode="_-* #,##0.00\ &quot;Kč&quot;_-;\-* #,##0.00\ &quot;Kč&quot;_-;_-* &quot;-&quot;??\ &quot;Kč&quot;_-;_-@_-"/>
    <numFmt numFmtId="182" formatCode="_-* #,##0.00\ _K_č_-;\-* #,##0.00\ _K_č_-;_-* &quot;-&quot;??\ _K_č_-;_-@_-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#,##0\ &quot;Kč&quot;;\-#,##0\ &quot;Kč&quot;"/>
    <numFmt numFmtId="192" formatCode="#,##0\ &quot;Kč&quot;;[Red]\-#,##0\ &quot;Kč&quot;"/>
    <numFmt numFmtId="193" formatCode="#,##0.00\ &quot;Kč&quot;;\-#,##0.00\ &quot;Kč&quot;"/>
    <numFmt numFmtId="194" formatCode="#,##0.00\ &quot;Kč&quot;;[Red]\-#,##0.00\ &quot;Kč&quot;"/>
    <numFmt numFmtId="195" formatCode="mmm/yyyy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d/m"/>
    <numFmt numFmtId="200" formatCode="d/m/yy"/>
    <numFmt numFmtId="201" formatCode="[$-409]dddd\,\ mmmm\ dd\,\ yyyy"/>
    <numFmt numFmtId="202" formatCode="[$-405]d\-mmm\-yyyy;@"/>
    <numFmt numFmtId="203" formatCode="d/m/yyyy;@"/>
    <numFmt numFmtId="204" formatCode="0.E+00"/>
    <numFmt numFmtId="205" formatCode="#,##0.0000"/>
    <numFmt numFmtId="206" formatCode="[$-41B]d\.\ mmmm\ yyyy"/>
    <numFmt numFmtId="207" formatCode="[&lt;=9999999]###\ ##\ ##;##\ ##\ ##\ ##"/>
    <numFmt numFmtId="208" formatCode="000\ 00"/>
    <numFmt numFmtId="209" formatCode="##0.0000"/>
  </numFmts>
  <fonts count="111">
    <font>
      <sz val="10"/>
      <name val="Arial CE"/>
      <family val="0"/>
    </font>
    <font>
      <sz val="20"/>
      <name val="Arial CE"/>
      <family val="2"/>
    </font>
    <font>
      <sz val="10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color indexed="9"/>
      <name val="Arial Narrow"/>
      <family val="2"/>
    </font>
    <font>
      <b/>
      <sz val="16"/>
      <color indexed="9"/>
      <name val="Arial Narrow"/>
      <family val="2"/>
    </font>
    <font>
      <b/>
      <sz val="12"/>
      <color indexed="9"/>
      <name val="Arial CE"/>
      <family val="2"/>
    </font>
    <font>
      <b/>
      <sz val="12"/>
      <color indexed="18"/>
      <name val="Arial CE"/>
      <family val="2"/>
    </font>
    <font>
      <sz val="12"/>
      <name val="Arial CE"/>
      <family val="0"/>
    </font>
    <font>
      <sz val="12"/>
      <color indexed="18"/>
      <name val="Arial CE"/>
      <family val="0"/>
    </font>
    <font>
      <sz val="10"/>
      <color indexed="18"/>
      <name val="Verdana"/>
      <family val="2"/>
    </font>
    <font>
      <b/>
      <sz val="10"/>
      <color indexed="18"/>
      <name val="Verdana"/>
      <family val="2"/>
    </font>
    <font>
      <b/>
      <sz val="12"/>
      <color indexed="56"/>
      <name val="Verdana"/>
      <family val="2"/>
    </font>
    <font>
      <b/>
      <sz val="20"/>
      <color indexed="56"/>
      <name val="Verdana"/>
      <family val="2"/>
    </font>
    <font>
      <b/>
      <sz val="10"/>
      <color indexed="56"/>
      <name val="Verdana"/>
      <family val="2"/>
    </font>
    <font>
      <b/>
      <sz val="11"/>
      <color indexed="56"/>
      <name val="Verdana"/>
      <family val="2"/>
    </font>
    <font>
      <b/>
      <sz val="14"/>
      <color indexed="18"/>
      <name val="Verdana"/>
      <family val="2"/>
    </font>
    <font>
      <b/>
      <sz val="18"/>
      <color indexed="56"/>
      <name val="Verdana"/>
      <family val="2"/>
    </font>
    <font>
      <sz val="10"/>
      <name val="Verdana"/>
      <family val="2"/>
    </font>
    <font>
      <b/>
      <sz val="16"/>
      <name val="Arial"/>
      <family val="2"/>
    </font>
    <font>
      <sz val="16"/>
      <name val="Arial CE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4"/>
      <name val="Arial CE"/>
      <family val="2"/>
    </font>
    <font>
      <b/>
      <sz val="11"/>
      <color indexed="18"/>
      <name val="Arial CE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4"/>
      <color indexed="62"/>
      <name val="Arial"/>
      <family val="2"/>
    </font>
    <font>
      <b/>
      <sz val="14"/>
      <name val="Arial"/>
      <family val="2"/>
    </font>
    <font>
      <b/>
      <sz val="16"/>
      <color indexed="56"/>
      <name val="Arial"/>
      <family val="2"/>
    </font>
    <font>
      <sz val="10"/>
      <color indexed="56"/>
      <name val="Arial Narrow"/>
      <family val="2"/>
    </font>
    <font>
      <b/>
      <sz val="11"/>
      <name val="Arial"/>
      <family val="2"/>
    </font>
    <font>
      <b/>
      <sz val="16"/>
      <color indexed="16"/>
      <name val="Arial"/>
      <family val="2"/>
    </font>
    <font>
      <sz val="16"/>
      <color indexed="16"/>
      <name val="Arial Narrow"/>
      <family val="2"/>
    </font>
    <font>
      <b/>
      <sz val="11"/>
      <color indexed="9"/>
      <name val="Arial CE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color indexed="56"/>
      <name val="Arial"/>
      <family val="2"/>
    </font>
    <font>
      <b/>
      <sz val="14"/>
      <color indexed="9"/>
      <name val="Arial CE"/>
      <family val="2"/>
    </font>
    <font>
      <b/>
      <sz val="14"/>
      <color indexed="9"/>
      <name val="Verdana"/>
      <family val="2"/>
    </font>
    <font>
      <b/>
      <sz val="14"/>
      <color indexed="22"/>
      <name val="Verdana"/>
      <family val="2"/>
    </font>
    <font>
      <b/>
      <sz val="12"/>
      <color indexed="18"/>
      <name val="Arial"/>
      <family val="2"/>
    </font>
    <font>
      <b/>
      <sz val="10"/>
      <color indexed="18"/>
      <name val="Arial CE"/>
      <family val="0"/>
    </font>
    <font>
      <b/>
      <sz val="8"/>
      <color indexed="55"/>
      <name val="Arial CE"/>
      <family val="0"/>
    </font>
    <font>
      <b/>
      <sz val="8"/>
      <color indexed="23"/>
      <name val="Arial"/>
      <family val="2"/>
    </font>
    <font>
      <b/>
      <sz val="12"/>
      <color indexed="10"/>
      <name val="Arial CE"/>
      <family val="2"/>
    </font>
    <font>
      <b/>
      <sz val="14"/>
      <color indexed="43"/>
      <name val="Arial"/>
      <family val="2"/>
    </font>
    <font>
      <b/>
      <sz val="18"/>
      <color indexed="56"/>
      <name val="Arial"/>
      <family val="2"/>
    </font>
    <font>
      <sz val="18"/>
      <name val="Arial Narrow"/>
      <family val="2"/>
    </font>
    <font>
      <b/>
      <sz val="10"/>
      <name val="Arial CE"/>
      <family val="0"/>
    </font>
    <font>
      <sz val="10"/>
      <color indexed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6"/>
      <color indexed="8"/>
      <name val="Arial"/>
      <family val="2"/>
    </font>
    <font>
      <b/>
      <sz val="11"/>
      <color indexed="8"/>
      <name val="Arial CE"/>
      <family val="0"/>
    </font>
    <font>
      <sz val="8"/>
      <color indexed="23"/>
      <name val="Arial CE"/>
      <family val="0"/>
    </font>
    <font>
      <b/>
      <sz val="11"/>
      <color indexed="8"/>
      <name val="Arial"/>
      <family val="2"/>
    </font>
    <font>
      <b/>
      <sz val="14"/>
      <color indexed="18"/>
      <name val="Arial"/>
      <family val="2"/>
    </font>
    <font>
      <sz val="14"/>
      <color indexed="18"/>
      <name val="Arial"/>
      <family val="2"/>
    </font>
    <font>
      <b/>
      <sz val="16"/>
      <color indexed="18"/>
      <name val="Arial"/>
      <family val="2"/>
    </font>
    <font>
      <b/>
      <sz val="16"/>
      <color indexed="43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8"/>
      <name val="Times New Roman"/>
      <family val="1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6"/>
      <color indexed="18"/>
      <name val="Franklin Gothic Medium"/>
      <family val="2"/>
    </font>
    <font>
      <sz val="16"/>
      <color indexed="18"/>
      <name val="Franklin Gothic Medium"/>
      <family val="2"/>
    </font>
    <font>
      <b/>
      <sz val="14"/>
      <color indexed="8"/>
      <name val="Arial"/>
      <family val="2"/>
    </font>
    <font>
      <b/>
      <sz val="11"/>
      <name val="Arial CE"/>
      <family val="0"/>
    </font>
    <font>
      <b/>
      <sz val="14"/>
      <color indexed="63"/>
      <name val="Arial CE"/>
      <family val="2"/>
    </font>
    <font>
      <b/>
      <sz val="14"/>
      <color indexed="8"/>
      <name val="Arial CE"/>
      <family val="2"/>
    </font>
    <font>
      <sz val="14"/>
      <name val="Arial CE"/>
      <family val="0"/>
    </font>
    <font>
      <b/>
      <sz val="11"/>
      <color indexed="59"/>
      <name val="Arial"/>
      <family val="2"/>
    </font>
    <font>
      <b/>
      <sz val="12"/>
      <color indexed="20"/>
      <name val="Arial"/>
      <family val="2"/>
    </font>
    <font>
      <b/>
      <sz val="11"/>
      <color indexed="10"/>
      <name val="Arial"/>
      <family val="2"/>
    </font>
    <font>
      <b/>
      <sz val="14"/>
      <color indexed="18"/>
      <name val="Arial CE"/>
      <family val="2"/>
    </font>
    <font>
      <b/>
      <sz val="12"/>
      <color indexed="54"/>
      <name val="Arial CE"/>
      <family val="0"/>
    </font>
    <font>
      <b/>
      <sz val="12"/>
      <color indexed="20"/>
      <name val="Arial CE"/>
      <family val="0"/>
    </font>
    <font>
      <b/>
      <sz val="12"/>
      <color indexed="59"/>
      <name val="Arial CE"/>
      <family val="0"/>
    </font>
    <font>
      <sz val="16"/>
      <color indexed="18"/>
      <name val="Arial"/>
      <family val="2"/>
    </font>
    <font>
      <sz val="14"/>
      <name val="Arial"/>
      <family val="2"/>
    </font>
    <font>
      <b/>
      <sz val="20"/>
      <color indexed="8"/>
      <name val="Calibri"/>
      <family val="2"/>
    </font>
    <font>
      <b/>
      <sz val="9"/>
      <color indexed="10"/>
      <name val="Calibri"/>
      <family val="2"/>
    </font>
    <font>
      <b/>
      <sz val="9"/>
      <color indexed="17"/>
      <name val="Calibri"/>
      <family val="2"/>
    </font>
    <font>
      <b/>
      <sz val="9"/>
      <color indexed="30"/>
      <name val="Calibri"/>
      <family val="2"/>
    </font>
    <font>
      <sz val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000080"/>
      <name val="Arial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00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</borders>
  <cellStyleXfs count="15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105" fillId="2" borderId="0" applyNumberFormat="0" applyBorder="0" applyAlignment="0" applyProtection="0"/>
    <xf numFmtId="0" fontId="105" fillId="3" borderId="0" applyNumberFormat="0" applyBorder="0" applyAlignment="0" applyProtection="0"/>
    <xf numFmtId="0" fontId="105" fillId="4" borderId="0" applyNumberFormat="0" applyBorder="0" applyAlignment="0" applyProtection="0"/>
    <xf numFmtId="0" fontId="105" fillId="5" borderId="0" applyNumberFormat="0" applyBorder="0" applyAlignment="0" applyProtection="0"/>
    <xf numFmtId="0" fontId="105" fillId="8" borderId="0" applyNumberFormat="0" applyBorder="0" applyAlignment="0" applyProtection="0"/>
    <xf numFmtId="0" fontId="105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7" borderId="0" applyNumberFormat="0" applyBorder="0" applyAlignment="0" applyProtection="0"/>
    <xf numFmtId="0" fontId="52" fillId="6" borderId="0" applyNumberFormat="0" applyBorder="0" applyAlignment="0" applyProtection="0"/>
    <xf numFmtId="0" fontId="52" fillId="12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3" borderId="0" applyNumberFormat="0" applyBorder="0" applyAlignment="0" applyProtection="0"/>
    <xf numFmtId="0" fontId="52" fillId="5" borderId="0" applyNumberFormat="0" applyBorder="0" applyAlignment="0" applyProtection="0"/>
    <xf numFmtId="0" fontId="52" fillId="10" borderId="0" applyNumberFormat="0" applyBorder="0" applyAlignment="0" applyProtection="0"/>
    <xf numFmtId="0" fontId="52" fillId="14" borderId="0" applyNumberFormat="0" applyBorder="0" applyAlignment="0" applyProtection="0"/>
    <xf numFmtId="0" fontId="105" fillId="15" borderId="0" applyNumberFormat="0" applyBorder="0" applyAlignment="0" applyProtection="0"/>
    <xf numFmtId="0" fontId="105" fillId="16" borderId="0" applyNumberFormat="0" applyBorder="0" applyAlignment="0" applyProtection="0"/>
    <xf numFmtId="0" fontId="105" fillId="13" borderId="0" applyNumberFormat="0" applyBorder="0" applyAlignment="0" applyProtection="0"/>
    <xf numFmtId="0" fontId="105" fillId="17" borderId="0" applyNumberFormat="0" applyBorder="0" applyAlignment="0" applyProtection="0"/>
    <xf numFmtId="0" fontId="105" fillId="18" borderId="0" applyNumberFormat="0" applyBorder="0" applyAlignment="0" applyProtection="0"/>
    <xf numFmtId="0" fontId="105" fillId="19" borderId="0" applyNumberFormat="0" applyBorder="0" applyAlignment="0" applyProtection="0"/>
    <xf numFmtId="0" fontId="52" fillId="6" borderId="0" applyNumberFormat="0" applyBorder="0" applyAlignment="0" applyProtection="0"/>
    <xf numFmtId="0" fontId="52" fillId="11" borderId="0" applyNumberFormat="0" applyBorder="0" applyAlignment="0" applyProtection="0"/>
    <xf numFmtId="0" fontId="52" fillId="20" borderId="0" applyNumberFormat="0" applyBorder="0" applyAlignment="0" applyProtection="0"/>
    <xf numFmtId="0" fontId="52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12" borderId="0" applyNumberFormat="0" applyBorder="0" applyAlignment="0" applyProtection="0"/>
    <xf numFmtId="0" fontId="53" fillId="21" borderId="0" applyNumberFormat="0" applyBorder="0" applyAlignment="0" applyProtection="0"/>
    <xf numFmtId="0" fontId="53" fillId="11" borderId="0" applyNumberFormat="0" applyBorder="0" applyAlignment="0" applyProtection="0"/>
    <xf numFmtId="0" fontId="53" fillId="13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106" fillId="25" borderId="0" applyNumberFormat="0" applyBorder="0" applyAlignment="0" applyProtection="0"/>
    <xf numFmtId="0" fontId="106" fillId="26" borderId="0" applyNumberFormat="0" applyBorder="0" applyAlignment="0" applyProtection="0"/>
    <xf numFmtId="0" fontId="106" fillId="13" borderId="0" applyNumberFormat="0" applyBorder="0" applyAlignment="0" applyProtection="0"/>
    <xf numFmtId="0" fontId="106" fillId="22" borderId="0" applyNumberFormat="0" applyBorder="0" applyAlignment="0" applyProtection="0"/>
    <xf numFmtId="0" fontId="106" fillId="27" borderId="0" applyNumberFormat="0" applyBorder="0" applyAlignment="0" applyProtection="0"/>
    <xf numFmtId="0" fontId="106" fillId="24" borderId="0" applyNumberFormat="0" applyBorder="0" applyAlignment="0" applyProtection="0"/>
    <xf numFmtId="0" fontId="53" fillId="6" borderId="0" applyNumberFormat="0" applyBorder="0" applyAlignment="0" applyProtection="0"/>
    <xf numFmtId="0" fontId="53" fillId="28" borderId="0" applyNumberFormat="0" applyBorder="0" applyAlignment="0" applyProtection="0"/>
    <xf numFmtId="0" fontId="53" fillId="14" borderId="0" applyNumberFormat="0" applyBorder="0" applyAlignment="0" applyProtection="0"/>
    <xf numFmtId="0" fontId="53" fillId="3" borderId="0" applyNumberFormat="0" applyBorder="0" applyAlignment="0" applyProtection="0"/>
    <xf numFmtId="0" fontId="53" fillId="6" borderId="0" applyNumberFormat="0" applyBorder="0" applyAlignment="0" applyProtection="0"/>
    <xf numFmtId="0" fontId="53" fillId="11" borderId="0" applyNumberFormat="0" applyBorder="0" applyAlignment="0" applyProtection="0"/>
    <xf numFmtId="0" fontId="53" fillId="29" borderId="0" applyNumberFormat="0" applyBorder="0" applyAlignment="0" applyProtection="0"/>
    <xf numFmtId="0" fontId="53" fillId="28" borderId="0" applyNumberFormat="0" applyBorder="0" applyAlignment="0" applyProtection="0"/>
    <xf numFmtId="0" fontId="53" fillId="14" borderId="0" applyNumberFormat="0" applyBorder="0" applyAlignment="0" applyProtection="0"/>
    <xf numFmtId="0" fontId="53" fillId="30" borderId="0" applyNumberFormat="0" applyBorder="0" applyAlignment="0" applyProtection="0"/>
    <xf numFmtId="0" fontId="53" fillId="23" borderId="0" applyNumberFormat="0" applyBorder="0" applyAlignment="0" applyProtection="0"/>
    <xf numFmtId="0" fontId="53" fillId="31" borderId="0" applyNumberFormat="0" applyBorder="0" applyAlignment="0" applyProtection="0"/>
    <xf numFmtId="0" fontId="54" fillId="5" borderId="0" applyNumberFormat="0" applyBorder="0" applyAlignment="0" applyProtection="0"/>
    <xf numFmtId="0" fontId="55" fillId="32" borderId="1" applyNumberFormat="0" applyAlignment="0" applyProtection="0"/>
    <xf numFmtId="0" fontId="67" fillId="0" borderId="2" applyNumberFormat="0" applyFill="0" applyAlignment="0" applyProtection="0"/>
    <xf numFmtId="171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7" fillId="33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6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1" fillId="34" borderId="6" applyNumberFormat="0" applyAlignment="0" applyProtection="0"/>
    <xf numFmtId="0" fontId="54" fillId="3" borderId="0" applyNumberFormat="0" applyBorder="0" applyAlignment="0" applyProtection="0"/>
    <xf numFmtId="0" fontId="62" fillId="20" borderId="1" applyNumberFormat="0" applyAlignment="0" applyProtection="0"/>
    <xf numFmtId="0" fontId="61" fillId="34" borderId="6" applyNumberFormat="0" applyAlignment="0" applyProtection="0"/>
    <xf numFmtId="0" fontId="61" fillId="34" borderId="6" applyNumberFormat="0" applyAlignment="0" applyProtection="0"/>
    <xf numFmtId="0" fontId="63" fillId="0" borderId="7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6" fillId="0" borderId="8" applyNumberFormat="0" applyFill="0" applyAlignment="0" applyProtection="0"/>
    <xf numFmtId="0" fontId="77" fillId="0" borderId="9" applyNumberFormat="0" applyFill="0" applyAlignment="0" applyProtection="0"/>
    <xf numFmtId="0" fontId="78" fillId="0" borderId="10" applyNumberFormat="0" applyFill="0" applyAlignment="0" applyProtection="0"/>
    <xf numFmtId="0" fontId="7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64" fillId="20" borderId="0" applyNumberFormat="0" applyBorder="0" applyAlignment="0" applyProtection="0"/>
    <xf numFmtId="0" fontId="79" fillId="20" borderId="0" applyNumberFormat="0" applyBorder="0" applyAlignment="0" applyProtection="0"/>
    <xf numFmtId="0" fontId="79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0" fillId="0" borderId="0">
      <alignment/>
      <protection/>
    </xf>
    <xf numFmtId="0" fontId="0" fillId="12" borderId="11" applyNumberFormat="0" applyFont="0" applyAlignment="0" applyProtection="0"/>
    <xf numFmtId="0" fontId="65" fillId="32" borderId="12" applyNumberFormat="0" applyAlignment="0" applyProtection="0"/>
    <xf numFmtId="0" fontId="4" fillId="0" borderId="0" applyNumberFormat="0" applyFill="0" applyBorder="0" applyAlignment="0" applyProtection="0"/>
    <xf numFmtId="0" fontId="80" fillId="12" borderId="11" applyNumberFormat="0" applyFont="0" applyAlignment="0" applyProtection="0"/>
    <xf numFmtId="0" fontId="81" fillId="0" borderId="13" applyNumberFormat="0" applyFill="0" applyAlignment="0" applyProtection="0"/>
    <xf numFmtId="9" fontId="0" fillId="0" borderId="0" applyFont="0" applyFill="0" applyBorder="0" applyAlignment="0" applyProtection="0"/>
    <xf numFmtId="0" fontId="81" fillId="0" borderId="13" applyNumberFormat="0" applyFill="0" applyAlignment="0" applyProtection="0"/>
    <xf numFmtId="0" fontId="108" fillId="0" borderId="14" applyNumberFormat="0" applyFill="0" applyAlignment="0" applyProtection="0"/>
    <xf numFmtId="0" fontId="57" fillId="4" borderId="0" applyNumberFormat="0" applyBorder="0" applyAlignment="0" applyProtection="0"/>
    <xf numFmtId="0" fontId="63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67" fillId="0" borderId="15" applyNumberFormat="0" applyFill="0" applyAlignment="0" applyProtection="0"/>
    <xf numFmtId="0" fontId="62" fillId="7" borderId="1" applyNumberFormat="0" applyAlignment="0" applyProtection="0"/>
    <xf numFmtId="0" fontId="83" fillId="35" borderId="1" applyNumberFormat="0" applyAlignment="0" applyProtection="0"/>
    <xf numFmtId="0" fontId="65" fillId="35" borderId="12" applyNumberFormat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4" fillId="3" borderId="0" applyNumberFormat="0" applyBorder="0" applyAlignment="0" applyProtection="0"/>
    <xf numFmtId="0" fontId="53" fillId="36" borderId="0" applyNumberFormat="0" applyBorder="0" applyAlignment="0" applyProtection="0"/>
    <xf numFmtId="0" fontId="53" fillId="31" borderId="0" applyNumberFormat="0" applyBorder="0" applyAlignment="0" applyProtection="0"/>
    <xf numFmtId="0" fontId="53" fillId="37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8" borderId="0" applyNumberFormat="0" applyBorder="0" applyAlignment="0" applyProtection="0"/>
    <xf numFmtId="0" fontId="53" fillId="36" borderId="0" applyNumberFormat="0" applyBorder="0" applyAlignment="0" applyProtection="0"/>
    <xf numFmtId="0" fontId="53" fillId="31" borderId="0" applyNumberFormat="0" applyBorder="0" applyAlignment="0" applyProtection="0"/>
    <xf numFmtId="0" fontId="53" fillId="37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8" borderId="0" applyNumberFormat="0" applyBorder="0" applyAlignment="0" applyProtection="0"/>
  </cellStyleXfs>
  <cellXfs count="431">
    <xf numFmtId="0" fontId="0" fillId="0" borderId="0" xfId="0" applyAlignment="1">
      <alignment/>
    </xf>
    <xf numFmtId="0" fontId="0" fillId="0" borderId="0" xfId="117" applyAlignment="1">
      <alignment horizontal="center"/>
      <protection/>
    </xf>
    <xf numFmtId="0" fontId="0" fillId="0" borderId="0" xfId="117">
      <alignment/>
      <protection/>
    </xf>
    <xf numFmtId="0" fontId="0" fillId="0" borderId="0" xfId="117" applyFont="1" applyAlignment="1">
      <alignment horizontal="left"/>
      <protection/>
    </xf>
    <xf numFmtId="0" fontId="0" fillId="32" borderId="0" xfId="117" applyFill="1" applyAlignment="1">
      <alignment horizontal="center"/>
      <protection/>
    </xf>
    <xf numFmtId="0" fontId="1" fillId="32" borderId="0" xfId="117" applyFont="1" applyFill="1" applyAlignment="1">
      <alignment horizontal="center"/>
      <protection/>
    </xf>
    <xf numFmtId="0" fontId="0" fillId="32" borderId="0" xfId="117" applyFill="1">
      <alignment/>
      <protection/>
    </xf>
    <xf numFmtId="0" fontId="2" fillId="0" borderId="0" xfId="119">
      <alignment/>
      <protection/>
    </xf>
    <xf numFmtId="0" fontId="6" fillId="38" borderId="16" xfId="117" applyFont="1" applyFill="1" applyBorder="1" applyAlignment="1">
      <alignment horizontal="center"/>
      <protection/>
    </xf>
    <xf numFmtId="0" fontId="7" fillId="38" borderId="16" xfId="108" applyFont="1" applyFill="1" applyBorder="1" applyAlignment="1">
      <alignment horizontal="center"/>
      <protection/>
    </xf>
    <xf numFmtId="0" fontId="6" fillId="28" borderId="16" xfId="117" applyFont="1" applyFill="1" applyBorder="1" applyAlignment="1">
      <alignment horizontal="center"/>
      <protection/>
    </xf>
    <xf numFmtId="0" fontId="7" fillId="28" borderId="16" xfId="108" applyFont="1" applyFill="1" applyBorder="1" applyAlignment="1">
      <alignment horizontal="center"/>
      <protection/>
    </xf>
    <xf numFmtId="0" fontId="5" fillId="24" borderId="16" xfId="117" applyFont="1" applyFill="1" applyBorder="1" applyAlignment="1">
      <alignment horizontal="center" wrapText="1"/>
      <protection/>
    </xf>
    <xf numFmtId="0" fontId="5" fillId="38" borderId="16" xfId="108" applyFont="1" applyFill="1" applyBorder="1" applyAlignment="1">
      <alignment horizontal="center"/>
      <protection/>
    </xf>
    <xf numFmtId="16" fontId="5" fillId="38" borderId="16" xfId="108" applyNumberFormat="1" applyFont="1" applyFill="1" applyBorder="1" applyAlignment="1">
      <alignment horizontal="center"/>
      <protection/>
    </xf>
    <xf numFmtId="0" fontId="9" fillId="0" borderId="0" xfId="117" applyFont="1" applyAlignment="1">
      <alignment horizontal="center"/>
      <protection/>
    </xf>
    <xf numFmtId="0" fontId="10" fillId="0" borderId="0" xfId="117" applyFont="1" applyAlignment="1">
      <alignment horizontal="left"/>
      <protection/>
    </xf>
    <xf numFmtId="0" fontId="9" fillId="0" borderId="0" xfId="117" applyFont="1">
      <alignment/>
      <protection/>
    </xf>
    <xf numFmtId="0" fontId="5" fillId="28" borderId="16" xfId="108" applyFont="1" applyFill="1" applyBorder="1" applyAlignment="1">
      <alignment horizontal="center"/>
      <protection/>
    </xf>
    <xf numFmtId="16" fontId="5" fillId="28" borderId="16" xfId="108" applyNumberFormat="1" applyFont="1" applyFill="1" applyBorder="1" applyAlignment="1">
      <alignment horizontal="center"/>
      <protection/>
    </xf>
    <xf numFmtId="0" fontId="5" fillId="30" borderId="16" xfId="117" applyFont="1" applyFill="1" applyBorder="1" applyAlignment="1">
      <alignment horizontal="center" wrapText="1"/>
      <protection/>
    </xf>
    <xf numFmtId="0" fontId="12" fillId="39" borderId="17" xfId="108" applyFont="1" applyFill="1" applyBorder="1" applyAlignment="1">
      <alignment horizontal="center"/>
      <protection/>
    </xf>
    <xf numFmtId="0" fontId="12" fillId="35" borderId="18" xfId="108" applyFont="1" applyFill="1" applyBorder="1" applyAlignment="1">
      <alignment horizontal="center"/>
      <protection/>
    </xf>
    <xf numFmtId="0" fontId="13" fillId="7" borderId="19" xfId="117" applyFont="1" applyFill="1" applyBorder="1" applyAlignment="1">
      <alignment horizontal="center" wrapText="1"/>
      <protection/>
    </xf>
    <xf numFmtId="0" fontId="14" fillId="7" borderId="19" xfId="117" applyFont="1" applyFill="1" applyBorder="1" applyAlignment="1">
      <alignment horizontal="center"/>
      <protection/>
    </xf>
    <xf numFmtId="0" fontId="17" fillId="7" borderId="20" xfId="108" applyFont="1" applyFill="1" applyBorder="1" applyAlignment="1">
      <alignment horizontal="center"/>
      <protection/>
    </xf>
    <xf numFmtId="16" fontId="17" fillId="7" borderId="20" xfId="108" applyNumberFormat="1" applyFont="1" applyFill="1" applyBorder="1" applyAlignment="1">
      <alignment horizontal="center"/>
      <protection/>
    </xf>
    <xf numFmtId="0" fontId="15" fillId="7" borderId="18" xfId="117" applyFont="1" applyFill="1" applyBorder="1" applyAlignment="1">
      <alignment horizontal="center" wrapText="1"/>
      <protection/>
    </xf>
    <xf numFmtId="0" fontId="18" fillId="7" borderId="18" xfId="117" applyFont="1" applyFill="1" applyBorder="1" applyAlignment="1">
      <alignment horizontal="center"/>
      <protection/>
    </xf>
    <xf numFmtId="0" fontId="16" fillId="7" borderId="19" xfId="108" applyFont="1" applyFill="1" applyBorder="1" applyAlignment="1">
      <alignment horizontal="center"/>
      <protection/>
    </xf>
    <xf numFmtId="0" fontId="16" fillId="7" borderId="18" xfId="108" applyFont="1" applyFill="1" applyBorder="1" applyAlignment="1">
      <alignment horizontal="center"/>
      <protection/>
    </xf>
    <xf numFmtId="0" fontId="19" fillId="0" borderId="0" xfId="117" applyFont="1" applyAlignment="1">
      <alignment horizontal="center"/>
      <protection/>
    </xf>
    <xf numFmtId="0" fontId="11" fillId="0" borderId="0" xfId="117" applyFont="1" applyAlignment="1">
      <alignment horizontal="left"/>
      <protection/>
    </xf>
    <xf numFmtId="0" fontId="19" fillId="0" borderId="0" xfId="117" applyFont="1">
      <alignment/>
      <protection/>
    </xf>
    <xf numFmtId="0" fontId="0" fillId="10" borderId="19" xfId="117" applyFill="1" applyBorder="1">
      <alignment/>
      <protection/>
    </xf>
    <xf numFmtId="0" fontId="21" fillId="10" borderId="21" xfId="117" applyFont="1" applyFill="1" applyBorder="1" applyAlignment="1">
      <alignment horizontal="left"/>
      <protection/>
    </xf>
    <xf numFmtId="0" fontId="22" fillId="10" borderId="19" xfId="108" applyFont="1" applyFill="1" applyBorder="1" applyAlignment="1">
      <alignment horizontal="center"/>
      <protection/>
    </xf>
    <xf numFmtId="49" fontId="24" fillId="4" borderId="16" xfId="117" applyNumberFormat="1" applyFont="1" applyFill="1" applyBorder="1" applyAlignment="1">
      <alignment horizontal="center" vertical="center" wrapText="1"/>
      <protection/>
    </xf>
    <xf numFmtId="0" fontId="25" fillId="7" borderId="20" xfId="117" applyFont="1" applyFill="1" applyBorder="1" applyAlignment="1">
      <alignment horizontal="left" vertical="center"/>
      <protection/>
    </xf>
    <xf numFmtId="0" fontId="2" fillId="0" borderId="0" xfId="110">
      <alignment/>
      <protection/>
    </xf>
    <xf numFmtId="0" fontId="26" fillId="39" borderId="16" xfId="117" applyFont="1" applyFill="1" applyBorder="1" applyAlignment="1">
      <alignment horizontal="center" vertical="center"/>
      <protection/>
    </xf>
    <xf numFmtId="0" fontId="22" fillId="35" borderId="19" xfId="108" applyFont="1" applyFill="1" applyBorder="1" applyAlignment="1">
      <alignment horizontal="center"/>
      <protection/>
    </xf>
    <xf numFmtId="0" fontId="26" fillId="32" borderId="16" xfId="117" applyFont="1" applyFill="1" applyBorder="1" applyAlignment="1">
      <alignment horizontal="center" vertical="center"/>
      <protection/>
    </xf>
    <xf numFmtId="0" fontId="22" fillId="4" borderId="19" xfId="108" applyFont="1" applyFill="1" applyBorder="1" applyAlignment="1">
      <alignment horizontal="center"/>
      <protection/>
    </xf>
    <xf numFmtId="0" fontId="23" fillId="10" borderId="18" xfId="117" applyFont="1" applyFill="1" applyBorder="1" applyAlignment="1">
      <alignment horizontal="center" wrapText="1"/>
      <protection/>
    </xf>
    <xf numFmtId="0" fontId="20" fillId="10" borderId="22" xfId="117" applyFont="1" applyFill="1" applyBorder="1" applyAlignment="1">
      <alignment horizontal="left"/>
      <protection/>
    </xf>
    <xf numFmtId="16" fontId="0" fillId="35" borderId="18" xfId="108" applyNumberFormat="1" applyFont="1" applyFill="1" applyBorder="1" applyAlignment="1">
      <alignment horizontal="center"/>
      <protection/>
    </xf>
    <xf numFmtId="16" fontId="0" fillId="4" borderId="18" xfId="108" applyNumberFormat="1" applyFont="1" applyFill="1" applyBorder="1" applyAlignment="1">
      <alignment horizontal="center"/>
      <protection/>
    </xf>
    <xf numFmtId="0" fontId="22" fillId="10" borderId="18" xfId="108" applyFont="1" applyFill="1" applyBorder="1" applyAlignment="1">
      <alignment horizontal="center"/>
      <protection/>
    </xf>
    <xf numFmtId="0" fontId="24" fillId="7" borderId="16" xfId="117" applyFont="1" applyFill="1" applyBorder="1" applyAlignment="1">
      <alignment horizontal="center" vertical="center"/>
      <protection/>
    </xf>
    <xf numFmtId="0" fontId="0" fillId="32" borderId="0" xfId="117" applyFill="1" applyAlignment="1">
      <alignment horizontal="left"/>
      <protection/>
    </xf>
    <xf numFmtId="0" fontId="31" fillId="0" borderId="0" xfId="112" applyFont="1" applyFill="1" applyAlignment="1">
      <alignment horizontal="center" vertical="center"/>
      <protection/>
    </xf>
    <xf numFmtId="0" fontId="22" fillId="7" borderId="19" xfId="108" applyFont="1" applyFill="1" applyBorder="1" applyAlignment="1">
      <alignment horizontal="center"/>
      <protection/>
    </xf>
    <xf numFmtId="0" fontId="22" fillId="3" borderId="19" xfId="108" applyFont="1" applyFill="1" applyBorder="1" applyAlignment="1">
      <alignment horizontal="center"/>
      <protection/>
    </xf>
    <xf numFmtId="0" fontId="32" fillId="10" borderId="16" xfId="117" applyFont="1" applyFill="1" applyBorder="1" applyAlignment="1">
      <alignment horizontal="center" wrapText="1"/>
      <protection/>
    </xf>
    <xf numFmtId="0" fontId="20" fillId="10" borderId="23" xfId="117" applyFont="1" applyFill="1" applyBorder="1" applyAlignment="1">
      <alignment horizontal="left"/>
      <protection/>
    </xf>
    <xf numFmtId="16" fontId="0" fillId="35" borderId="16" xfId="108" applyNumberFormat="1" applyFont="1" applyFill="1" applyBorder="1" applyAlignment="1">
      <alignment horizontal="center"/>
      <protection/>
    </xf>
    <xf numFmtId="16" fontId="0" fillId="7" borderId="16" xfId="108" applyNumberFormat="1" applyFont="1" applyFill="1" applyBorder="1" applyAlignment="1">
      <alignment horizontal="center"/>
      <protection/>
    </xf>
    <xf numFmtId="0" fontId="22" fillId="3" borderId="16" xfId="108" applyFont="1" applyFill="1" applyBorder="1" applyAlignment="1">
      <alignment horizontal="center"/>
      <protection/>
    </xf>
    <xf numFmtId="0" fontId="2" fillId="0" borderId="0" xfId="112">
      <alignment/>
      <protection/>
    </xf>
    <xf numFmtId="0" fontId="26" fillId="39" borderId="16" xfId="117" applyFont="1" applyFill="1" applyBorder="1" applyAlignment="1">
      <alignment horizontal="center" vertical="center"/>
      <protection/>
    </xf>
    <xf numFmtId="0" fontId="26" fillId="0" borderId="16" xfId="117" applyFont="1" applyFill="1" applyBorder="1" applyAlignment="1">
      <alignment horizontal="center" vertical="center"/>
      <protection/>
    </xf>
    <xf numFmtId="0" fontId="24" fillId="20" borderId="16" xfId="117" applyFont="1" applyFill="1" applyBorder="1" applyAlignment="1">
      <alignment horizontal="center" vertical="center"/>
      <protection/>
    </xf>
    <xf numFmtId="0" fontId="25" fillId="20" borderId="20" xfId="117" applyFont="1" applyFill="1" applyBorder="1" applyAlignment="1">
      <alignment horizontal="left" vertical="center"/>
      <protection/>
    </xf>
    <xf numFmtId="0" fontId="26" fillId="32" borderId="16" xfId="117" applyFont="1" applyFill="1" applyBorder="1" applyAlignment="1">
      <alignment horizontal="center" vertical="center"/>
      <protection/>
    </xf>
    <xf numFmtId="0" fontId="34" fillId="0" borderId="0" xfId="111" applyFont="1" applyFill="1" applyAlignment="1">
      <alignment horizontal="center" vertical="center"/>
      <protection/>
    </xf>
    <xf numFmtId="0" fontId="0" fillId="7" borderId="19" xfId="117" applyFill="1" applyBorder="1">
      <alignment/>
      <protection/>
    </xf>
    <xf numFmtId="0" fontId="21" fillId="7" borderId="21" xfId="117" applyFont="1" applyFill="1" applyBorder="1" applyAlignment="1">
      <alignment horizontal="left"/>
      <protection/>
    </xf>
    <xf numFmtId="0" fontId="23" fillId="7" borderId="16" xfId="117" applyFont="1" applyFill="1" applyBorder="1" applyAlignment="1">
      <alignment horizontal="center" wrapText="1"/>
      <protection/>
    </xf>
    <xf numFmtId="0" fontId="20" fillId="7" borderId="23" xfId="117" applyFont="1" applyFill="1" applyBorder="1" applyAlignment="1">
      <alignment horizontal="left"/>
      <protection/>
    </xf>
    <xf numFmtId="16" fontId="0" fillId="10" borderId="16" xfId="108" applyNumberFormat="1" applyFont="1" applyFill="1" applyBorder="1" applyAlignment="1">
      <alignment horizontal="center"/>
      <protection/>
    </xf>
    <xf numFmtId="0" fontId="22" fillId="7" borderId="16" xfId="108" applyFont="1" applyFill="1" applyBorder="1" applyAlignment="1">
      <alignment horizontal="center"/>
      <protection/>
    </xf>
    <xf numFmtId="0" fontId="2" fillId="0" borderId="0" xfId="111">
      <alignment/>
      <protection/>
    </xf>
    <xf numFmtId="0" fontId="24" fillId="4" borderId="16" xfId="117" applyFont="1" applyFill="1" applyBorder="1" applyAlignment="1">
      <alignment horizontal="center" vertical="center"/>
      <protection/>
    </xf>
    <xf numFmtId="0" fontId="35" fillId="31" borderId="16" xfId="117" applyFont="1" applyFill="1" applyBorder="1" applyAlignment="1">
      <alignment horizontal="left" vertical="center"/>
      <protection/>
    </xf>
    <xf numFmtId="0" fontId="35" fillId="40" borderId="20" xfId="117" applyFont="1" applyFill="1" applyBorder="1" applyAlignment="1">
      <alignment horizontal="left" vertical="center"/>
      <protection/>
    </xf>
    <xf numFmtId="0" fontId="35" fillId="41" borderId="20" xfId="117" applyFont="1" applyFill="1" applyBorder="1" applyAlignment="1">
      <alignment horizontal="left" vertical="center"/>
      <protection/>
    </xf>
    <xf numFmtId="0" fontId="24" fillId="20" borderId="24" xfId="117" applyFont="1" applyFill="1" applyBorder="1" applyAlignment="1">
      <alignment horizontal="center" vertical="center"/>
      <protection/>
    </xf>
    <xf numFmtId="0" fontId="36" fillId="39" borderId="16" xfId="117" applyFont="1" applyFill="1" applyBorder="1" applyAlignment="1">
      <alignment horizontal="center" vertical="center"/>
      <protection/>
    </xf>
    <xf numFmtId="0" fontId="36" fillId="0" borderId="16" xfId="117" applyFont="1" applyFill="1" applyBorder="1" applyAlignment="1">
      <alignment horizontal="center" vertical="center"/>
      <protection/>
    </xf>
    <xf numFmtId="0" fontId="27" fillId="39" borderId="16" xfId="117" applyFont="1" applyFill="1" applyBorder="1" applyAlignment="1">
      <alignment horizontal="center" vertical="center"/>
      <protection/>
    </xf>
    <xf numFmtId="0" fontId="37" fillId="31" borderId="16" xfId="117" applyFont="1" applyFill="1" applyBorder="1" applyAlignment="1">
      <alignment horizontal="center" vertical="center"/>
      <protection/>
    </xf>
    <xf numFmtId="0" fontId="38" fillId="10" borderId="20" xfId="117" applyFont="1" applyFill="1" applyBorder="1" applyAlignment="1">
      <alignment horizontal="left" vertical="center"/>
      <protection/>
    </xf>
    <xf numFmtId="0" fontId="37" fillId="41" borderId="20" xfId="117" applyFont="1" applyFill="1" applyBorder="1" applyAlignment="1">
      <alignment horizontal="left" vertical="center"/>
      <protection/>
    </xf>
    <xf numFmtId="0" fontId="37" fillId="40" borderId="20" xfId="117" applyFont="1" applyFill="1" applyBorder="1" applyAlignment="1">
      <alignment horizontal="left" vertical="center"/>
      <protection/>
    </xf>
    <xf numFmtId="0" fontId="37" fillId="31" borderId="16" xfId="117" applyFont="1" applyFill="1" applyBorder="1" applyAlignment="1">
      <alignment horizontal="left" vertical="center"/>
      <protection/>
    </xf>
    <xf numFmtId="0" fontId="2" fillId="0" borderId="0" xfId="112" applyAlignment="1">
      <alignment horizontal="center" vertical="center"/>
      <protection/>
    </xf>
    <xf numFmtId="0" fontId="36" fillId="10" borderId="16" xfId="117" applyFont="1" applyFill="1" applyBorder="1" applyAlignment="1">
      <alignment horizontal="center" vertical="center"/>
      <protection/>
    </xf>
    <xf numFmtId="0" fontId="36" fillId="10" borderId="25" xfId="117" applyFont="1" applyFill="1" applyBorder="1" applyAlignment="1">
      <alignment horizontal="center" vertical="center"/>
      <protection/>
    </xf>
    <xf numFmtId="0" fontId="26" fillId="39" borderId="25" xfId="117" applyFont="1" applyFill="1" applyBorder="1" applyAlignment="1">
      <alignment horizontal="center" vertical="center"/>
      <protection/>
    </xf>
    <xf numFmtId="0" fontId="26" fillId="0" borderId="25" xfId="117" applyFont="1" applyFill="1" applyBorder="1" applyAlignment="1">
      <alignment horizontal="center" vertical="center"/>
      <protection/>
    </xf>
    <xf numFmtId="0" fontId="27" fillId="10" borderId="16" xfId="117" applyFont="1" applyFill="1" applyBorder="1" applyAlignment="1">
      <alignment horizontal="center" vertical="center"/>
      <protection/>
    </xf>
    <xf numFmtId="0" fontId="25" fillId="20" borderId="16" xfId="117" applyFont="1" applyFill="1" applyBorder="1" applyAlignment="1">
      <alignment horizontal="left" vertical="center"/>
      <protection/>
    </xf>
    <xf numFmtId="49" fontId="24" fillId="4" borderId="25" xfId="117" applyNumberFormat="1" applyFont="1" applyFill="1" applyBorder="1" applyAlignment="1">
      <alignment horizontal="center" vertical="center" wrapText="1"/>
      <protection/>
    </xf>
    <xf numFmtId="0" fontId="35" fillId="41" borderId="26" xfId="117" applyFont="1" applyFill="1" applyBorder="1" applyAlignment="1">
      <alignment horizontal="left" vertical="center"/>
      <protection/>
    </xf>
    <xf numFmtId="0" fontId="24" fillId="20" borderId="25" xfId="117" applyFont="1" applyFill="1" applyBorder="1" applyAlignment="1">
      <alignment horizontal="center" vertical="center"/>
      <protection/>
    </xf>
    <xf numFmtId="0" fontId="0" fillId="0" borderId="0" xfId="117" applyAlignment="1">
      <alignment/>
      <protection/>
    </xf>
    <xf numFmtId="0" fontId="37" fillId="38" borderId="20" xfId="117" applyFont="1" applyFill="1" applyBorder="1" applyAlignment="1">
      <alignment horizontal="center" vertical="center"/>
      <protection/>
    </xf>
    <xf numFmtId="0" fontId="37" fillId="38" borderId="16" xfId="117" applyFont="1" applyFill="1" applyBorder="1" applyAlignment="1">
      <alignment horizontal="center" vertical="center"/>
      <protection/>
    </xf>
    <xf numFmtId="0" fontId="41" fillId="0" borderId="0" xfId="0" applyFont="1" applyFill="1" applyBorder="1" applyAlignment="1">
      <alignment horizontal="center" vertical="center"/>
    </xf>
    <xf numFmtId="0" fontId="41" fillId="36" borderId="27" xfId="0" applyFont="1" applyFill="1" applyBorder="1" applyAlignment="1">
      <alignment horizontal="center" vertical="center"/>
    </xf>
    <xf numFmtId="0" fontId="41" fillId="36" borderId="28" xfId="0" applyFont="1" applyFill="1" applyBorder="1" applyAlignment="1">
      <alignment horizontal="center" vertical="center"/>
    </xf>
    <xf numFmtId="0" fontId="44" fillId="0" borderId="0" xfId="117" applyFont="1" applyFill="1" applyAlignment="1">
      <alignment horizontal="center"/>
      <protection/>
    </xf>
    <xf numFmtId="0" fontId="45" fillId="0" borderId="0" xfId="0" applyFont="1" applyAlignment="1">
      <alignment horizontal="left"/>
    </xf>
    <xf numFmtId="0" fontId="2" fillId="0" borderId="0" xfId="113">
      <alignment/>
      <protection/>
    </xf>
    <xf numFmtId="0" fontId="22" fillId="10" borderId="21" xfId="108" applyFont="1" applyFill="1" applyBorder="1" applyAlignment="1">
      <alignment horizontal="center"/>
      <protection/>
    </xf>
    <xf numFmtId="0" fontId="22" fillId="3" borderId="21" xfId="108" applyFont="1" applyFill="1" applyBorder="1" applyAlignment="1">
      <alignment horizontal="center"/>
      <protection/>
    </xf>
    <xf numFmtId="0" fontId="32" fillId="10" borderId="18" xfId="117" applyFont="1" applyFill="1" applyBorder="1" applyAlignment="1">
      <alignment horizontal="center" wrapText="1"/>
      <protection/>
    </xf>
    <xf numFmtId="16" fontId="50" fillId="35" borderId="18" xfId="108" applyNumberFormat="1" applyFont="1" applyFill="1" applyBorder="1" applyAlignment="1">
      <alignment horizontal="center"/>
      <protection/>
    </xf>
    <xf numFmtId="16" fontId="50" fillId="7" borderId="18" xfId="108" applyNumberFormat="1" applyFont="1" applyFill="1" applyBorder="1" applyAlignment="1">
      <alignment horizontal="center"/>
      <protection/>
    </xf>
    <xf numFmtId="0" fontId="22" fillId="10" borderId="22" xfId="108" applyFont="1" applyFill="1" applyBorder="1" applyAlignment="1">
      <alignment horizontal="center"/>
      <protection/>
    </xf>
    <xf numFmtId="0" fontId="22" fillId="3" borderId="22" xfId="108" applyFont="1" applyFill="1" applyBorder="1" applyAlignment="1">
      <alignment horizontal="center"/>
      <protection/>
    </xf>
    <xf numFmtId="49" fontId="24" fillId="20" borderId="16" xfId="117" applyNumberFormat="1" applyFont="1" applyFill="1" applyBorder="1" applyAlignment="1">
      <alignment horizontal="center" vertical="center" wrapText="1"/>
      <protection/>
    </xf>
    <xf numFmtId="0" fontId="35" fillId="31" borderId="16" xfId="117" applyFont="1" applyFill="1" applyBorder="1" applyAlignment="1">
      <alignment horizontal="left" vertical="center"/>
      <protection/>
    </xf>
    <xf numFmtId="0" fontId="36" fillId="20" borderId="16" xfId="117" applyFont="1" applyFill="1" applyBorder="1" applyAlignment="1">
      <alignment horizontal="center" vertical="center"/>
      <protection/>
    </xf>
    <xf numFmtId="0" fontId="36" fillId="7" borderId="16" xfId="117" applyFont="1" applyFill="1" applyBorder="1" applyAlignment="1">
      <alignment horizontal="center" vertical="center"/>
      <protection/>
    </xf>
    <xf numFmtId="0" fontId="50" fillId="20" borderId="16" xfId="117" applyFont="1" applyFill="1" applyBorder="1" applyAlignment="1">
      <alignment horizontal="center" vertical="center"/>
      <protection/>
    </xf>
    <xf numFmtId="0" fontId="24" fillId="4" borderId="16" xfId="117" applyFont="1" applyFill="1" applyBorder="1" applyAlignment="1">
      <alignment horizontal="center" vertical="center"/>
      <protection/>
    </xf>
    <xf numFmtId="0" fontId="35" fillId="40" borderId="20" xfId="117" applyFont="1" applyFill="1" applyBorder="1" applyAlignment="1">
      <alignment horizontal="left" vertical="center"/>
      <protection/>
    </xf>
    <xf numFmtId="49" fontId="24" fillId="20" borderId="20" xfId="117" applyNumberFormat="1" applyFont="1" applyFill="1" applyBorder="1" applyAlignment="1">
      <alignment horizontal="center" vertical="center" wrapText="1"/>
      <protection/>
    </xf>
    <xf numFmtId="0" fontId="35" fillId="42" borderId="20" xfId="117" applyFont="1" applyFill="1" applyBorder="1" applyAlignment="1">
      <alignment horizontal="left" vertical="center"/>
      <protection/>
    </xf>
    <xf numFmtId="0" fontId="36" fillId="0" borderId="20" xfId="117" applyFont="1" applyFill="1" applyBorder="1" applyAlignment="1">
      <alignment horizontal="center" vertical="center"/>
      <protection/>
    </xf>
    <xf numFmtId="0" fontId="36" fillId="20" borderId="20" xfId="117" applyFont="1" applyFill="1" applyBorder="1" applyAlignment="1">
      <alignment horizontal="center" vertical="center"/>
      <protection/>
    </xf>
    <xf numFmtId="0" fontId="36" fillId="7" borderId="20" xfId="117" applyFont="1" applyFill="1" applyBorder="1" applyAlignment="1">
      <alignment horizontal="center" vertical="center"/>
      <protection/>
    </xf>
    <xf numFmtId="0" fontId="50" fillId="20" borderId="20" xfId="117" applyFont="1" applyFill="1" applyBorder="1" applyAlignment="1">
      <alignment horizontal="center" vertical="center"/>
      <protection/>
    </xf>
    <xf numFmtId="0" fontId="25" fillId="39" borderId="16" xfId="117" applyFont="1" applyFill="1" applyBorder="1" applyAlignment="1">
      <alignment horizontal="left" vertical="center"/>
      <protection/>
    </xf>
    <xf numFmtId="0" fontId="36" fillId="32" borderId="16" xfId="117" applyFont="1" applyFill="1" applyBorder="1" applyAlignment="1">
      <alignment horizontal="center" vertical="center"/>
      <protection/>
    </xf>
    <xf numFmtId="0" fontId="25" fillId="39" borderId="20" xfId="117" applyFont="1" applyFill="1" applyBorder="1" applyAlignment="1">
      <alignment horizontal="left" vertical="center"/>
      <protection/>
    </xf>
    <xf numFmtId="0" fontId="51" fillId="0" borderId="0" xfId="113" applyFont="1">
      <alignment/>
      <protection/>
    </xf>
    <xf numFmtId="0" fontId="50" fillId="20" borderId="23" xfId="117" applyFont="1" applyFill="1" applyBorder="1" applyAlignment="1">
      <alignment horizontal="center" vertical="center"/>
      <protection/>
    </xf>
    <xf numFmtId="49" fontId="24" fillId="20" borderId="25" xfId="117" applyNumberFormat="1" applyFont="1" applyFill="1" applyBorder="1" applyAlignment="1">
      <alignment horizontal="center" vertical="center" wrapText="1"/>
      <protection/>
    </xf>
    <xf numFmtId="0" fontId="25" fillId="39" borderId="25" xfId="117" applyFont="1" applyFill="1" applyBorder="1" applyAlignment="1">
      <alignment horizontal="left" vertical="center"/>
      <protection/>
    </xf>
    <xf numFmtId="0" fontId="36" fillId="0" borderId="25" xfId="117" applyFont="1" applyFill="1" applyBorder="1" applyAlignment="1">
      <alignment horizontal="center" vertical="center"/>
      <protection/>
    </xf>
    <xf numFmtId="0" fontId="36" fillId="7" borderId="25" xfId="117" applyFont="1" applyFill="1" applyBorder="1" applyAlignment="1">
      <alignment horizontal="center" vertical="center"/>
      <protection/>
    </xf>
    <xf numFmtId="0" fontId="36" fillId="32" borderId="25" xfId="117" applyFont="1" applyFill="1" applyBorder="1" applyAlignment="1">
      <alignment horizontal="center" vertical="center"/>
      <protection/>
    </xf>
    <xf numFmtId="0" fontId="36" fillId="20" borderId="25" xfId="117" applyFont="1" applyFill="1" applyBorder="1" applyAlignment="1">
      <alignment horizontal="center" vertical="center"/>
      <protection/>
    </xf>
    <xf numFmtId="0" fontId="50" fillId="20" borderId="26" xfId="117" applyFont="1" applyFill="1" applyBorder="1" applyAlignment="1">
      <alignment horizontal="center" vertical="center"/>
      <protection/>
    </xf>
    <xf numFmtId="0" fontId="24" fillId="4" borderId="25" xfId="117" applyFont="1" applyFill="1" applyBorder="1" applyAlignment="1">
      <alignment horizontal="center" vertical="center"/>
      <protection/>
    </xf>
    <xf numFmtId="0" fontId="2" fillId="0" borderId="0" xfId="113" applyBorder="1">
      <alignment/>
      <protection/>
    </xf>
    <xf numFmtId="0" fontId="25" fillId="7" borderId="16" xfId="117" applyFont="1" applyFill="1" applyBorder="1" applyAlignment="1">
      <alignment horizontal="left" vertical="center"/>
      <protection/>
    </xf>
    <xf numFmtId="0" fontId="24" fillId="3" borderId="16" xfId="117" applyFont="1" applyFill="1" applyBorder="1" applyAlignment="1">
      <alignment horizontal="center" vertical="center"/>
      <protection/>
    </xf>
    <xf numFmtId="0" fontId="25" fillId="7" borderId="20" xfId="117" applyFont="1" applyFill="1" applyBorder="1" applyAlignment="1">
      <alignment horizontal="left" vertical="center"/>
      <protection/>
    </xf>
    <xf numFmtId="0" fontId="2" fillId="0" borderId="0" xfId="114">
      <alignment/>
      <protection/>
    </xf>
    <xf numFmtId="0" fontId="2" fillId="0" borderId="0" xfId="114" applyAlignment="1">
      <alignment horizontal="center" vertical="center"/>
      <protection/>
    </xf>
    <xf numFmtId="0" fontId="68" fillId="35" borderId="19" xfId="108" applyFont="1" applyFill="1" applyBorder="1" applyAlignment="1">
      <alignment horizontal="center"/>
      <protection/>
    </xf>
    <xf numFmtId="0" fontId="68" fillId="4" borderId="19" xfId="108" applyFont="1" applyFill="1" applyBorder="1" applyAlignment="1">
      <alignment horizontal="center"/>
      <protection/>
    </xf>
    <xf numFmtId="0" fontId="32" fillId="10" borderId="29" xfId="117" applyFont="1" applyFill="1" applyBorder="1" applyAlignment="1">
      <alignment horizontal="center" wrapText="1"/>
      <protection/>
    </xf>
    <xf numFmtId="0" fontId="20" fillId="10" borderId="30" xfId="117" applyFont="1" applyFill="1" applyBorder="1" applyAlignment="1">
      <alignment horizontal="left"/>
      <protection/>
    </xf>
    <xf numFmtId="16" fontId="50" fillId="35" borderId="29" xfId="108" applyNumberFormat="1" applyFont="1" applyFill="1" applyBorder="1" applyAlignment="1">
      <alignment horizontal="center"/>
      <protection/>
    </xf>
    <xf numFmtId="16" fontId="50" fillId="4" borderId="29" xfId="108" applyNumberFormat="1" applyFont="1" applyFill="1" applyBorder="1" applyAlignment="1">
      <alignment horizontal="center"/>
      <protection/>
    </xf>
    <xf numFmtId="49" fontId="22" fillId="3" borderId="16" xfId="108" applyNumberFormat="1" applyFont="1" applyFill="1" applyBorder="1" applyAlignment="1">
      <alignment horizontal="center"/>
      <protection/>
    </xf>
    <xf numFmtId="49" fontId="24" fillId="4" borderId="20" xfId="117" applyNumberFormat="1" applyFont="1" applyFill="1" applyBorder="1" applyAlignment="1">
      <alignment horizontal="center" vertical="center" wrapText="1"/>
      <protection/>
    </xf>
    <xf numFmtId="0" fontId="69" fillId="14" borderId="20" xfId="117" applyFont="1" applyFill="1" applyBorder="1" applyAlignment="1">
      <alignment horizontal="left" vertical="center"/>
      <protection/>
    </xf>
    <xf numFmtId="0" fontId="22" fillId="0" borderId="20" xfId="117" applyFont="1" applyFill="1" applyBorder="1" applyAlignment="1">
      <alignment horizontal="center" vertical="center"/>
      <protection/>
    </xf>
    <xf numFmtId="0" fontId="37" fillId="43" borderId="20" xfId="117" applyFont="1" applyFill="1" applyBorder="1" applyAlignment="1">
      <alignment horizontal="center" vertical="center"/>
      <protection/>
    </xf>
    <xf numFmtId="0" fontId="22" fillId="39" borderId="20" xfId="117" applyFont="1" applyFill="1" applyBorder="1" applyAlignment="1">
      <alignment horizontal="center" vertical="center"/>
      <protection/>
    </xf>
    <xf numFmtId="0" fontId="69" fillId="20" borderId="20" xfId="117" applyFont="1" applyFill="1" applyBorder="1" applyAlignment="1">
      <alignment horizontal="center" vertical="center"/>
      <protection/>
    </xf>
    <xf numFmtId="0" fontId="69" fillId="20" borderId="20" xfId="117" applyFont="1" applyFill="1" applyBorder="1" applyAlignment="1">
      <alignment horizontal="left" vertical="center"/>
      <protection/>
    </xf>
    <xf numFmtId="0" fontId="69" fillId="39" borderId="20" xfId="117" applyFont="1" applyFill="1" applyBorder="1" applyAlignment="1">
      <alignment horizontal="left" vertical="center"/>
      <protection/>
    </xf>
    <xf numFmtId="0" fontId="69" fillId="35" borderId="16" xfId="117" applyFont="1" applyFill="1" applyBorder="1" applyAlignment="1">
      <alignment horizontal="left" vertical="center"/>
      <protection/>
    </xf>
    <xf numFmtId="0" fontId="22" fillId="0" borderId="16" xfId="117" applyFont="1" applyFill="1" applyBorder="1" applyAlignment="1">
      <alignment horizontal="center" vertical="center"/>
      <protection/>
    </xf>
    <xf numFmtId="0" fontId="22" fillId="39" borderId="16" xfId="117" applyFont="1" applyFill="1" applyBorder="1" applyAlignment="1">
      <alignment horizontal="center" vertical="center"/>
      <protection/>
    </xf>
    <xf numFmtId="0" fontId="8" fillId="35" borderId="16" xfId="117" applyFont="1" applyFill="1" applyBorder="1" applyAlignment="1">
      <alignment horizontal="center" vertical="center"/>
      <protection/>
    </xf>
    <xf numFmtId="0" fontId="69" fillId="35" borderId="20" xfId="117" applyFont="1" applyFill="1" applyBorder="1" applyAlignment="1">
      <alignment horizontal="left" vertical="center"/>
      <protection/>
    </xf>
    <xf numFmtId="0" fontId="70" fillId="0" borderId="0" xfId="117" applyFont="1" applyAlignment="1">
      <alignment horizontal="left"/>
      <protection/>
    </xf>
    <xf numFmtId="0" fontId="70" fillId="0" borderId="0" xfId="117" applyFont="1" applyAlignment="1">
      <alignment horizontal="center"/>
      <protection/>
    </xf>
    <xf numFmtId="0" fontId="71" fillId="44" borderId="19" xfId="108" applyFont="1" applyFill="1" applyBorder="1" applyAlignment="1">
      <alignment horizontal="center"/>
      <protection/>
    </xf>
    <xf numFmtId="0" fontId="71" fillId="44" borderId="16" xfId="108" applyFont="1" applyFill="1" applyBorder="1" applyAlignment="1">
      <alignment horizontal="center"/>
      <protection/>
    </xf>
    <xf numFmtId="0" fontId="71" fillId="10" borderId="21" xfId="108" applyFont="1" applyFill="1" applyBorder="1" applyAlignment="1">
      <alignment horizontal="center"/>
      <protection/>
    </xf>
    <xf numFmtId="0" fontId="71" fillId="10" borderId="30" xfId="108" applyFont="1" applyFill="1" applyBorder="1" applyAlignment="1">
      <alignment horizontal="center"/>
      <protection/>
    </xf>
    <xf numFmtId="1" fontId="36" fillId="4" borderId="20" xfId="114" applyNumberFormat="1" applyFont="1" applyFill="1" applyBorder="1" applyAlignment="1">
      <alignment horizontal="center"/>
      <protection/>
    </xf>
    <xf numFmtId="0" fontId="8" fillId="39" borderId="20" xfId="117" applyFont="1" applyFill="1" applyBorder="1" applyAlignment="1">
      <alignment horizontal="center" vertical="center"/>
      <protection/>
    </xf>
    <xf numFmtId="0" fontId="37" fillId="28" borderId="20" xfId="117" applyFont="1" applyFill="1" applyBorder="1" applyAlignment="1">
      <alignment horizontal="center" vertical="center"/>
      <protection/>
    </xf>
    <xf numFmtId="0" fontId="39" fillId="31" borderId="31" xfId="117" applyFont="1" applyFill="1" applyBorder="1" applyAlignment="1">
      <alignment horizontal="center" vertical="center"/>
      <protection/>
    </xf>
    <xf numFmtId="0" fontId="46" fillId="0" borderId="32" xfId="117" applyFont="1" applyFill="1" applyBorder="1" applyAlignment="1">
      <alignment horizontal="left" vertical="center"/>
      <protection/>
    </xf>
    <xf numFmtId="0" fontId="7" fillId="31" borderId="33" xfId="117" applyFont="1" applyFill="1" applyBorder="1" applyAlignment="1">
      <alignment horizontal="center" vertical="center"/>
      <protection/>
    </xf>
    <xf numFmtId="0" fontId="47" fillId="38" borderId="34" xfId="117" applyFont="1" applyFill="1" applyBorder="1" applyAlignment="1">
      <alignment horizontal="left" vertical="center"/>
      <protection/>
    </xf>
    <xf numFmtId="0" fontId="47" fillId="45" borderId="35" xfId="117" applyFont="1" applyFill="1" applyBorder="1" applyAlignment="1">
      <alignment horizontal="left" vertical="center"/>
      <protection/>
    </xf>
    <xf numFmtId="0" fontId="47" fillId="45" borderId="36" xfId="117" applyFont="1" applyFill="1" applyBorder="1" applyAlignment="1">
      <alignment horizontal="center" vertical="center"/>
      <protection/>
    </xf>
    <xf numFmtId="0" fontId="47" fillId="38" borderId="37" xfId="108" applyFont="1" applyFill="1" applyBorder="1" applyAlignment="1">
      <alignment horizontal="center" vertical="center"/>
      <protection/>
    </xf>
    <xf numFmtId="0" fontId="2" fillId="0" borderId="0" xfId="120" applyFont="1">
      <alignment/>
      <protection/>
    </xf>
    <xf numFmtId="0" fontId="74" fillId="14" borderId="36" xfId="108" applyFont="1" applyFill="1" applyBorder="1" applyAlignment="1">
      <alignment horizontal="center" vertical="center"/>
      <protection/>
    </xf>
    <xf numFmtId="0" fontId="75" fillId="29" borderId="38" xfId="108" applyFont="1" applyFill="1" applyBorder="1" applyAlignment="1">
      <alignment horizontal="center" vertical="center"/>
      <protection/>
    </xf>
    <xf numFmtId="0" fontId="2" fillId="0" borderId="0" xfId="115">
      <alignment/>
      <protection/>
    </xf>
    <xf numFmtId="0" fontId="2" fillId="0" borderId="0" xfId="115" applyAlignment="1">
      <alignment horizontal="center" vertical="center"/>
      <protection/>
    </xf>
    <xf numFmtId="0" fontId="86" fillId="10" borderId="19" xfId="108" applyFont="1" applyFill="1" applyBorder="1" applyAlignment="1">
      <alignment horizontal="center"/>
      <protection/>
    </xf>
    <xf numFmtId="0" fontId="86" fillId="10" borderId="16" xfId="108" applyFont="1" applyFill="1" applyBorder="1" applyAlignment="1">
      <alignment horizontal="center"/>
      <protection/>
    </xf>
    <xf numFmtId="0" fontId="87" fillId="44" borderId="20" xfId="117" applyFont="1" applyFill="1" applyBorder="1" applyAlignment="1">
      <alignment horizontal="left" vertical="center"/>
      <protection/>
    </xf>
    <xf numFmtId="0" fontId="22" fillId="10" borderId="20" xfId="117" applyFont="1" applyFill="1" applyBorder="1" applyAlignment="1">
      <alignment horizontal="center" vertical="center"/>
      <protection/>
    </xf>
    <xf numFmtId="0" fontId="88" fillId="44" borderId="20" xfId="117" applyFont="1" applyFill="1" applyBorder="1" applyAlignment="1">
      <alignment horizontal="center" vertical="center"/>
      <protection/>
    </xf>
    <xf numFmtId="0" fontId="89" fillId="4" borderId="20" xfId="117" applyFont="1" applyFill="1" applyBorder="1" applyAlignment="1">
      <alignment horizontal="center" vertical="center"/>
      <protection/>
    </xf>
    <xf numFmtId="0" fontId="22" fillId="14" borderId="20" xfId="117" applyFont="1" applyFill="1" applyBorder="1" applyAlignment="1">
      <alignment horizontal="center" vertical="center"/>
      <protection/>
    </xf>
    <xf numFmtId="0" fontId="36" fillId="39" borderId="20" xfId="117" applyFont="1" applyFill="1" applyBorder="1" applyAlignment="1">
      <alignment horizontal="center" vertical="center"/>
      <protection/>
    </xf>
    <xf numFmtId="0" fontId="36" fillId="10" borderId="20" xfId="117" applyFont="1" applyFill="1" applyBorder="1" applyAlignment="1">
      <alignment horizontal="center" vertical="center"/>
      <protection/>
    </xf>
    <xf numFmtId="0" fontId="69" fillId="20" borderId="25" xfId="117" applyFont="1" applyFill="1" applyBorder="1" applyAlignment="1">
      <alignment horizontal="left" vertical="center"/>
      <protection/>
    </xf>
    <xf numFmtId="0" fontId="22" fillId="0" borderId="25" xfId="117" applyFont="1" applyFill="1" applyBorder="1" applyAlignment="1">
      <alignment horizontal="center" vertical="center"/>
      <protection/>
    </xf>
    <xf numFmtId="0" fontId="22" fillId="39" borderId="25" xfId="117" applyFont="1" applyFill="1" applyBorder="1" applyAlignment="1">
      <alignment horizontal="center" vertical="center"/>
      <protection/>
    </xf>
    <xf numFmtId="0" fontId="22" fillId="10" borderId="25" xfId="117" applyFont="1" applyFill="1" applyBorder="1" applyAlignment="1">
      <alignment horizontal="center" vertical="center"/>
      <protection/>
    </xf>
    <xf numFmtId="0" fontId="89" fillId="4" borderId="25" xfId="117" applyFont="1" applyFill="1" applyBorder="1" applyAlignment="1">
      <alignment horizontal="center" vertical="center"/>
      <protection/>
    </xf>
    <xf numFmtId="0" fontId="89" fillId="35" borderId="16" xfId="117" applyFont="1" applyFill="1" applyBorder="1" applyAlignment="1">
      <alignment horizontal="center" vertical="center"/>
      <protection/>
    </xf>
    <xf numFmtId="0" fontId="89" fillId="35" borderId="20" xfId="117" applyFont="1" applyFill="1" applyBorder="1" applyAlignment="1">
      <alignment horizontal="center" vertical="center"/>
      <protection/>
    </xf>
    <xf numFmtId="1" fontId="0" fillId="0" borderId="0" xfId="117" applyNumberFormat="1">
      <alignment/>
      <protection/>
    </xf>
    <xf numFmtId="1" fontId="90" fillId="20" borderId="20" xfId="117" applyNumberFormat="1" applyFont="1" applyFill="1" applyBorder="1" applyAlignment="1">
      <alignment horizontal="center"/>
      <protection/>
    </xf>
    <xf numFmtId="49" fontId="72" fillId="20" borderId="16" xfId="117" applyNumberFormat="1" applyFont="1" applyFill="1" applyBorder="1" applyAlignment="1">
      <alignment horizontal="center" vertical="center" wrapText="1"/>
      <protection/>
    </xf>
    <xf numFmtId="0" fontId="91" fillId="0" borderId="16" xfId="117" applyFont="1" applyFill="1" applyBorder="1" applyAlignment="1">
      <alignment horizontal="center" vertical="center"/>
      <protection/>
    </xf>
    <xf numFmtId="0" fontId="91" fillId="39" borderId="16" xfId="117" applyFont="1" applyFill="1" applyBorder="1" applyAlignment="1">
      <alignment horizontal="center" vertical="center"/>
      <protection/>
    </xf>
    <xf numFmtId="0" fontId="92" fillId="10" borderId="16" xfId="117" applyFont="1" applyFill="1" applyBorder="1" applyAlignment="1">
      <alignment horizontal="center" vertical="center"/>
      <protection/>
    </xf>
    <xf numFmtId="0" fontId="93" fillId="39" borderId="16" xfId="117" applyFont="1" applyFill="1" applyBorder="1" applyAlignment="1">
      <alignment horizontal="center" vertical="center"/>
      <protection/>
    </xf>
    <xf numFmtId="49" fontId="94" fillId="4" borderId="16" xfId="117" applyNumberFormat="1" applyFont="1" applyFill="1" applyBorder="1" applyAlignment="1">
      <alignment horizontal="center" vertical="center" wrapText="1"/>
      <protection/>
    </xf>
    <xf numFmtId="0" fontId="95" fillId="0" borderId="16" xfId="117" applyFont="1" applyFill="1" applyBorder="1" applyAlignment="1">
      <alignment horizontal="center" vertical="center"/>
      <protection/>
    </xf>
    <xf numFmtId="0" fontId="95" fillId="39" borderId="16" xfId="117" applyFont="1" applyFill="1" applyBorder="1" applyAlignment="1">
      <alignment horizontal="center" vertical="center"/>
      <protection/>
    </xf>
    <xf numFmtId="0" fontId="96" fillId="4" borderId="16" xfId="117" applyFont="1" applyFill="1" applyBorder="1" applyAlignment="1">
      <alignment horizontal="center" vertical="center"/>
      <protection/>
    </xf>
    <xf numFmtId="0" fontId="46" fillId="0" borderId="16" xfId="117" applyFont="1" applyFill="1" applyBorder="1" applyAlignment="1">
      <alignment horizontal="center" vertical="center"/>
      <protection/>
    </xf>
    <xf numFmtId="49" fontId="94" fillId="10" borderId="16" xfId="117" applyNumberFormat="1" applyFont="1" applyFill="1" applyBorder="1" applyAlignment="1">
      <alignment horizontal="center" vertical="center" wrapText="1"/>
      <protection/>
    </xf>
    <xf numFmtId="0" fontId="97" fillId="0" borderId="16" xfId="117" applyFont="1" applyFill="1" applyBorder="1" applyAlignment="1">
      <alignment horizontal="center" vertical="center"/>
      <protection/>
    </xf>
    <xf numFmtId="0" fontId="97" fillId="39" borderId="16" xfId="117" applyFont="1" applyFill="1" applyBorder="1" applyAlignment="1">
      <alignment horizontal="center" vertical="center"/>
      <protection/>
    </xf>
    <xf numFmtId="0" fontId="96" fillId="10" borderId="16" xfId="117" applyFont="1" applyFill="1" applyBorder="1" applyAlignment="1">
      <alignment horizontal="center" vertical="center"/>
      <protection/>
    </xf>
    <xf numFmtId="0" fontId="0" fillId="0" borderId="0" xfId="117" applyFont="1" applyAlignment="1">
      <alignment horizontal="center"/>
      <protection/>
    </xf>
    <xf numFmtId="0" fontId="0" fillId="32" borderId="0" xfId="117" applyFont="1" applyFill="1" applyAlignment="1">
      <alignment horizontal="left"/>
      <protection/>
    </xf>
    <xf numFmtId="0" fontId="0" fillId="0" borderId="0" xfId="117" applyFont="1" applyAlignment="1">
      <alignment horizontal="center"/>
      <protection/>
    </xf>
    <xf numFmtId="0" fontId="0" fillId="0" borderId="0" xfId="0" applyAlignment="1">
      <alignment horizontal="center" vertical="center"/>
    </xf>
    <xf numFmtId="0" fontId="0" fillId="0" borderId="0" xfId="117" applyFont="1">
      <alignment/>
      <protection/>
    </xf>
    <xf numFmtId="0" fontId="0" fillId="32" borderId="0" xfId="117" applyFont="1" applyFill="1" applyAlignment="1">
      <alignment horizontal="center"/>
      <protection/>
    </xf>
    <xf numFmtId="0" fontId="0" fillId="32" borderId="0" xfId="117" applyFont="1" applyFill="1">
      <alignment/>
      <protection/>
    </xf>
    <xf numFmtId="0" fontId="0" fillId="10" borderId="19" xfId="117" applyFont="1" applyFill="1" applyBorder="1">
      <alignment/>
      <protection/>
    </xf>
    <xf numFmtId="0" fontId="22" fillId="14" borderId="25" xfId="117" applyFont="1" applyFill="1" applyBorder="1" applyAlignment="1">
      <alignment horizontal="center" vertical="center"/>
      <protection/>
    </xf>
    <xf numFmtId="0" fontId="69" fillId="20" borderId="16" xfId="117" applyFont="1" applyFill="1" applyBorder="1" applyAlignment="1">
      <alignment horizontal="left" vertical="center"/>
      <protection/>
    </xf>
    <xf numFmtId="0" fontId="89" fillId="4" borderId="16" xfId="117" applyFont="1" applyFill="1" applyBorder="1" applyAlignment="1">
      <alignment horizontal="center" vertical="center"/>
      <protection/>
    </xf>
    <xf numFmtId="0" fontId="22" fillId="14" borderId="16" xfId="117" applyFont="1" applyFill="1" applyBorder="1" applyAlignment="1">
      <alignment horizontal="center" vertical="center"/>
      <protection/>
    </xf>
    <xf numFmtId="0" fontId="87" fillId="35" borderId="16" xfId="117" applyFont="1" applyFill="1" applyBorder="1" applyAlignment="1">
      <alignment horizontal="left" vertical="center"/>
      <protection/>
    </xf>
    <xf numFmtId="0" fontId="70" fillId="32" borderId="0" xfId="117" applyFont="1" applyFill="1" applyAlignment="1">
      <alignment horizontal="left"/>
      <protection/>
    </xf>
    <xf numFmtId="0" fontId="70" fillId="32" borderId="0" xfId="117" applyFont="1" applyFill="1" applyAlignment="1">
      <alignment horizontal="center"/>
      <protection/>
    </xf>
    <xf numFmtId="0" fontId="0" fillId="32" borderId="0" xfId="0" applyFill="1" applyAlignment="1">
      <alignment horizontal="center"/>
    </xf>
    <xf numFmtId="0" fontId="0" fillId="32" borderId="0" xfId="0" applyFill="1" applyAlignment="1">
      <alignment/>
    </xf>
    <xf numFmtId="0" fontId="98" fillId="32" borderId="0" xfId="0" applyFont="1" applyFill="1" applyBorder="1" applyAlignment="1">
      <alignment horizontal="center" vertical="center"/>
    </xf>
    <xf numFmtId="0" fontId="29" fillId="31" borderId="0" xfId="117" applyFont="1" applyFill="1" applyAlignment="1">
      <alignment horizontal="center"/>
      <protection/>
    </xf>
    <xf numFmtId="1" fontId="0" fillId="32" borderId="0" xfId="117" applyNumberFormat="1" applyFont="1" applyFill="1" applyAlignment="1">
      <alignment horizontal="center"/>
      <protection/>
    </xf>
    <xf numFmtId="1" fontId="24" fillId="24" borderId="23" xfId="117" applyNumberFormat="1" applyFont="1" applyFill="1" applyBorder="1" applyAlignment="1">
      <alignment horizontal="center"/>
      <protection/>
    </xf>
    <xf numFmtId="1" fontId="24" fillId="24" borderId="27" xfId="117" applyNumberFormat="1" applyFont="1" applyFill="1" applyBorder="1" applyAlignment="1">
      <alignment horizontal="center"/>
      <protection/>
    </xf>
    <xf numFmtId="0" fontId="0" fillId="32" borderId="30" xfId="117" applyFont="1" applyFill="1" applyBorder="1" applyAlignment="1">
      <alignment horizontal="center"/>
      <protection/>
    </xf>
    <xf numFmtId="0" fontId="0" fillId="32" borderId="30" xfId="0" applyFill="1" applyBorder="1" applyAlignment="1">
      <alignment horizontal="center"/>
    </xf>
    <xf numFmtId="0" fontId="0" fillId="32" borderId="30" xfId="117" applyFont="1" applyFill="1" applyBorder="1">
      <alignment/>
      <protection/>
    </xf>
    <xf numFmtId="0" fontId="0" fillId="32" borderId="39" xfId="117" applyFont="1" applyFill="1" applyBorder="1">
      <alignment/>
      <protection/>
    </xf>
    <xf numFmtId="1" fontId="70" fillId="32" borderId="0" xfId="117" applyNumberFormat="1" applyFont="1" applyFill="1" applyAlignment="1">
      <alignment horizontal="center"/>
      <protection/>
    </xf>
    <xf numFmtId="0" fontId="68" fillId="35" borderId="21" xfId="108" applyFont="1" applyFill="1" applyBorder="1" applyAlignment="1">
      <alignment horizontal="center"/>
      <protection/>
    </xf>
    <xf numFmtId="0" fontId="68" fillId="35" borderId="40" xfId="108" applyFont="1" applyFill="1" applyBorder="1" applyAlignment="1">
      <alignment horizontal="center"/>
      <protection/>
    </xf>
    <xf numFmtId="16" fontId="50" fillId="35" borderId="30" xfId="108" applyNumberFormat="1" applyFont="1" applyFill="1" applyBorder="1" applyAlignment="1">
      <alignment horizontal="center"/>
      <protection/>
    </xf>
    <xf numFmtId="16" fontId="50" fillId="4" borderId="16" xfId="108" applyNumberFormat="1" applyFont="1" applyFill="1" applyBorder="1" applyAlignment="1">
      <alignment horizontal="center"/>
      <protection/>
    </xf>
    <xf numFmtId="16" fontId="50" fillId="35" borderId="41" xfId="108" applyNumberFormat="1" applyFont="1" applyFill="1" applyBorder="1" applyAlignment="1">
      <alignment horizontal="center"/>
      <protection/>
    </xf>
    <xf numFmtId="0" fontId="27" fillId="46" borderId="20" xfId="117" applyFont="1" applyFill="1" applyBorder="1" applyAlignment="1">
      <alignment horizontal="center" vertical="center"/>
      <protection/>
    </xf>
    <xf numFmtId="0" fontId="27" fillId="46" borderId="16" xfId="117" applyFont="1" applyFill="1" applyBorder="1" applyAlignment="1">
      <alignment horizontal="center" vertical="center"/>
      <protection/>
    </xf>
    <xf numFmtId="0" fontId="27" fillId="46" borderId="20" xfId="117" applyFont="1" applyFill="1" applyBorder="1" applyAlignment="1">
      <alignment horizontal="center" vertical="center"/>
      <protection/>
    </xf>
    <xf numFmtId="0" fontId="87" fillId="20" borderId="20" xfId="117" applyFont="1" applyFill="1" applyBorder="1" applyAlignment="1">
      <alignment horizontal="left" vertical="center"/>
      <protection/>
    </xf>
    <xf numFmtId="0" fontId="80" fillId="32" borderId="0" xfId="121" applyFill="1">
      <alignment/>
      <protection/>
    </xf>
    <xf numFmtId="0" fontId="80" fillId="32" borderId="0" xfId="121" applyFill="1" applyAlignment="1">
      <alignment/>
      <protection/>
    </xf>
    <xf numFmtId="0" fontId="0" fillId="32" borderId="0" xfId="0" applyFill="1" applyAlignment="1">
      <alignment horizontal="center" vertical="center"/>
    </xf>
    <xf numFmtId="0" fontId="29" fillId="31" borderId="23" xfId="117" applyFont="1" applyFill="1" applyBorder="1" applyAlignment="1">
      <alignment horizontal="center"/>
      <protection/>
    </xf>
    <xf numFmtId="0" fontId="8" fillId="10" borderId="20" xfId="117" applyFont="1" applyFill="1" applyBorder="1" applyAlignment="1">
      <alignment horizontal="left" vertical="center"/>
      <protection/>
    </xf>
    <xf numFmtId="0" fontId="8" fillId="10" borderId="16" xfId="117" applyFont="1" applyFill="1" applyBorder="1" applyAlignment="1">
      <alignment horizontal="left" vertical="center"/>
      <protection/>
    </xf>
    <xf numFmtId="0" fontId="8" fillId="32" borderId="16" xfId="117" applyFont="1" applyFill="1" applyBorder="1" applyAlignment="1">
      <alignment horizontal="left" vertical="center"/>
      <protection/>
    </xf>
    <xf numFmtId="0" fontId="8" fillId="32" borderId="20" xfId="117" applyFont="1" applyFill="1" applyBorder="1" applyAlignment="1">
      <alignment horizontal="left" vertical="center"/>
      <protection/>
    </xf>
    <xf numFmtId="0" fontId="7" fillId="45" borderId="40" xfId="117" applyFont="1" applyFill="1" applyBorder="1" applyAlignment="1">
      <alignment horizontal="center" vertical="center"/>
      <protection/>
    </xf>
    <xf numFmtId="0" fontId="7" fillId="45" borderId="28" xfId="117" applyFont="1" applyFill="1" applyBorder="1" applyAlignment="1">
      <alignment horizontal="center" vertical="center"/>
      <protection/>
    </xf>
    <xf numFmtId="0" fontId="39" fillId="45" borderId="42" xfId="117" applyFont="1" applyFill="1" applyBorder="1" applyAlignment="1">
      <alignment horizontal="center" vertical="center"/>
      <protection/>
    </xf>
    <xf numFmtId="0" fontId="39" fillId="45" borderId="43" xfId="117" applyFont="1" applyFill="1" applyBorder="1" applyAlignment="1">
      <alignment horizontal="center" vertical="center"/>
      <protection/>
    </xf>
    <xf numFmtId="0" fontId="7" fillId="40" borderId="28" xfId="117" applyFont="1" applyFill="1" applyBorder="1" applyAlignment="1">
      <alignment horizontal="center" vertical="center"/>
      <protection/>
    </xf>
    <xf numFmtId="0" fontId="39" fillId="40" borderId="42" xfId="117" applyFont="1" applyFill="1" applyBorder="1" applyAlignment="1">
      <alignment horizontal="center" vertical="center"/>
      <protection/>
    </xf>
    <xf numFmtId="0" fontId="39" fillId="40" borderId="43" xfId="117" applyFont="1" applyFill="1" applyBorder="1" applyAlignment="1">
      <alignment horizontal="center" vertical="center"/>
      <protection/>
    </xf>
    <xf numFmtId="0" fontId="7" fillId="40" borderId="40" xfId="117" applyFont="1" applyFill="1" applyBorder="1" applyAlignment="1">
      <alignment horizontal="center" vertical="center"/>
      <protection/>
    </xf>
    <xf numFmtId="0" fontId="100" fillId="31" borderId="0" xfId="105" applyFont="1" applyFill="1" applyAlignment="1">
      <alignment horizontal="center"/>
      <protection/>
    </xf>
    <xf numFmtId="0" fontId="100" fillId="38" borderId="0" xfId="105" applyFont="1" applyFill="1" applyAlignment="1">
      <alignment horizontal="center"/>
      <protection/>
    </xf>
    <xf numFmtId="0" fontId="100" fillId="47" borderId="0" xfId="105" applyFont="1" applyFill="1" applyAlignment="1">
      <alignment horizontal="center"/>
      <protection/>
    </xf>
    <xf numFmtId="0" fontId="98" fillId="0" borderId="0" xfId="105" applyFont="1" applyFill="1" applyBorder="1" applyAlignment="1">
      <alignment horizontal="center" vertical="center"/>
      <protection/>
    </xf>
    <xf numFmtId="0" fontId="2" fillId="0" borderId="0" xfId="105" applyAlignment="1">
      <alignment horizontal="center" vertical="center"/>
      <protection/>
    </xf>
    <xf numFmtId="0" fontId="101" fillId="0" borderId="0" xfId="105" applyFont="1" applyAlignment="1">
      <alignment horizontal="center"/>
      <protection/>
    </xf>
    <xf numFmtId="0" fontId="102" fillId="0" borderId="0" xfId="105" applyFont="1" applyAlignment="1">
      <alignment horizontal="center"/>
      <protection/>
    </xf>
    <xf numFmtId="0" fontId="103" fillId="0" borderId="0" xfId="105" applyFont="1" applyAlignment="1">
      <alignment horizontal="center"/>
      <protection/>
    </xf>
    <xf numFmtId="0" fontId="0" fillId="13" borderId="19" xfId="117" applyFill="1" applyBorder="1">
      <alignment/>
      <protection/>
    </xf>
    <xf numFmtId="0" fontId="21" fillId="13" borderId="21" xfId="117" applyFont="1" applyFill="1" applyBorder="1" applyAlignment="1">
      <alignment horizontal="left"/>
      <protection/>
    </xf>
    <xf numFmtId="0" fontId="68" fillId="20" borderId="19" xfId="108" applyFont="1" applyFill="1" applyBorder="1" applyAlignment="1">
      <alignment horizontal="center"/>
      <protection/>
    </xf>
    <xf numFmtId="0" fontId="68" fillId="20" borderId="21" xfId="108" applyFont="1" applyFill="1" applyBorder="1" applyAlignment="1">
      <alignment horizontal="center"/>
      <protection/>
    </xf>
    <xf numFmtId="0" fontId="68" fillId="20" borderId="40" xfId="108" applyFont="1" applyFill="1" applyBorder="1" applyAlignment="1">
      <alignment horizontal="center"/>
      <protection/>
    </xf>
    <xf numFmtId="0" fontId="86" fillId="13" borderId="19" xfId="108" applyFont="1" applyFill="1" applyBorder="1" applyAlignment="1">
      <alignment horizontal="center"/>
      <protection/>
    </xf>
    <xf numFmtId="0" fontId="32" fillId="13" borderId="29" xfId="117" applyFont="1" applyFill="1" applyBorder="1" applyAlignment="1">
      <alignment horizontal="center" wrapText="1"/>
      <protection/>
    </xf>
    <xf numFmtId="0" fontId="20" fillId="13" borderId="30" xfId="117" applyFont="1" applyFill="1" applyBorder="1" applyAlignment="1">
      <alignment horizontal="left"/>
      <protection/>
    </xf>
    <xf numFmtId="16" fontId="50" fillId="20" borderId="29" xfId="108" applyNumberFormat="1" applyFont="1" applyFill="1" applyBorder="1" applyAlignment="1">
      <alignment horizontal="center"/>
      <protection/>
    </xf>
    <xf numFmtId="16" fontId="50" fillId="20" borderId="30" xfId="108" applyNumberFormat="1" applyFont="1" applyFill="1" applyBorder="1" applyAlignment="1">
      <alignment horizontal="center"/>
      <protection/>
    </xf>
    <xf numFmtId="16" fontId="50" fillId="20" borderId="16" xfId="108" applyNumberFormat="1" applyFont="1" applyFill="1" applyBorder="1" applyAlignment="1">
      <alignment horizontal="center"/>
      <protection/>
    </xf>
    <xf numFmtId="16" fontId="50" fillId="20" borderId="41" xfId="108" applyNumberFormat="1" applyFont="1" applyFill="1" applyBorder="1" applyAlignment="1">
      <alignment horizontal="center"/>
      <protection/>
    </xf>
    <xf numFmtId="0" fontId="86" fillId="13" borderId="16" xfId="108" applyFont="1" applyFill="1" applyBorder="1" applyAlignment="1">
      <alignment horizontal="center"/>
      <protection/>
    </xf>
    <xf numFmtId="49" fontId="24" fillId="13" borderId="20" xfId="117" applyNumberFormat="1" applyFont="1" applyFill="1" applyBorder="1" applyAlignment="1">
      <alignment horizontal="center" vertical="center" wrapText="1"/>
      <protection/>
    </xf>
    <xf numFmtId="0" fontId="22" fillId="13" borderId="20" xfId="117" applyFont="1" applyFill="1" applyBorder="1" applyAlignment="1">
      <alignment horizontal="center" vertical="center"/>
      <protection/>
    </xf>
    <xf numFmtId="0" fontId="27" fillId="13" borderId="20" xfId="117" applyFont="1" applyFill="1" applyBorder="1" applyAlignment="1">
      <alignment horizontal="center" vertical="center"/>
      <protection/>
    </xf>
    <xf numFmtId="0" fontId="27" fillId="0" borderId="20" xfId="117" applyFont="1" applyFill="1" applyBorder="1" applyAlignment="1">
      <alignment horizontal="center" vertical="center"/>
      <protection/>
    </xf>
    <xf numFmtId="0" fontId="89" fillId="20" borderId="20" xfId="117" applyFont="1" applyFill="1" applyBorder="1" applyAlignment="1">
      <alignment horizontal="center" vertical="center"/>
      <protection/>
    </xf>
    <xf numFmtId="49" fontId="24" fillId="13" borderId="16" xfId="117" applyNumberFormat="1" applyFont="1" applyFill="1" applyBorder="1" applyAlignment="1">
      <alignment horizontal="center" vertical="center" wrapText="1"/>
      <protection/>
    </xf>
    <xf numFmtId="0" fontId="87" fillId="20" borderId="16" xfId="117" applyFont="1" applyFill="1" applyBorder="1" applyAlignment="1">
      <alignment horizontal="left" vertical="center"/>
      <protection/>
    </xf>
    <xf numFmtId="0" fontId="22" fillId="13" borderId="16" xfId="117" applyFont="1" applyFill="1" applyBorder="1" applyAlignment="1">
      <alignment horizontal="center" vertical="center"/>
      <protection/>
    </xf>
    <xf numFmtId="0" fontId="89" fillId="20" borderId="16" xfId="117" applyFont="1" applyFill="1" applyBorder="1" applyAlignment="1">
      <alignment horizontal="center" vertical="center"/>
      <protection/>
    </xf>
    <xf numFmtId="0" fontId="2" fillId="0" borderId="0" xfId="105">
      <alignment/>
      <protection/>
    </xf>
    <xf numFmtId="0" fontId="2" fillId="0" borderId="0" xfId="105" applyAlignment="1">
      <alignment horizontal="center"/>
      <protection/>
    </xf>
    <xf numFmtId="1" fontId="24" fillId="0" borderId="0" xfId="117" applyNumberFormat="1" applyFont="1" applyFill="1" applyBorder="1" applyAlignment="1">
      <alignment horizontal="center"/>
      <protection/>
    </xf>
    <xf numFmtId="0" fontId="29" fillId="31" borderId="19" xfId="117" applyFont="1" applyFill="1" applyBorder="1" applyAlignment="1">
      <alignment horizontal="center"/>
      <protection/>
    </xf>
    <xf numFmtId="0" fontId="29" fillId="31" borderId="16" xfId="117" applyFont="1" applyFill="1" applyBorder="1" applyAlignment="1">
      <alignment horizontal="center"/>
      <protection/>
    </xf>
    <xf numFmtId="1" fontId="24" fillId="24" borderId="20" xfId="117" applyNumberFormat="1" applyFont="1" applyFill="1" applyBorder="1" applyAlignment="1">
      <alignment horizontal="center"/>
      <protection/>
    </xf>
    <xf numFmtId="0" fontId="100" fillId="31" borderId="0" xfId="116" applyFont="1" applyFill="1" applyAlignment="1">
      <alignment horizontal="center"/>
      <protection/>
    </xf>
    <xf numFmtId="0" fontId="100" fillId="38" borderId="0" xfId="116" applyFont="1" applyFill="1" applyAlignment="1">
      <alignment horizontal="center"/>
      <protection/>
    </xf>
    <xf numFmtId="0" fontId="100" fillId="47" borderId="0" xfId="116" applyFont="1" applyFill="1" applyAlignment="1">
      <alignment horizontal="center"/>
      <protection/>
    </xf>
    <xf numFmtId="0" fontId="98" fillId="0" borderId="0" xfId="116" applyFont="1" applyFill="1" applyBorder="1" applyAlignment="1">
      <alignment horizontal="center" vertical="center"/>
      <protection/>
    </xf>
    <xf numFmtId="0" fontId="2" fillId="0" borderId="0" xfId="116" applyAlignment="1">
      <alignment horizontal="center" vertical="center"/>
      <protection/>
    </xf>
    <xf numFmtId="0" fontId="101" fillId="0" borderId="0" xfId="116" applyFont="1" applyAlignment="1">
      <alignment horizontal="center"/>
      <protection/>
    </xf>
    <xf numFmtId="0" fontId="102" fillId="0" borderId="0" xfId="116" applyFont="1" applyAlignment="1">
      <alignment horizontal="center"/>
      <protection/>
    </xf>
    <xf numFmtId="0" fontId="103" fillId="0" borderId="0" xfId="116" applyFont="1" applyAlignment="1">
      <alignment horizontal="center"/>
      <protection/>
    </xf>
    <xf numFmtId="0" fontId="36" fillId="13" borderId="20" xfId="117" applyFont="1" applyFill="1" applyBorder="1" applyAlignment="1">
      <alignment horizontal="center" vertical="center"/>
      <protection/>
    </xf>
    <xf numFmtId="0" fontId="36" fillId="13" borderId="16" xfId="117" applyFont="1" applyFill="1" applyBorder="1" applyAlignment="1">
      <alignment horizontal="center" vertical="center"/>
      <protection/>
    </xf>
    <xf numFmtId="0" fontId="2" fillId="0" borderId="0" xfId="116">
      <alignment/>
      <protection/>
    </xf>
    <xf numFmtId="0" fontId="80" fillId="0" borderId="0" xfId="121" applyFont="1" applyAlignment="1">
      <alignment/>
      <protection/>
    </xf>
    <xf numFmtId="0" fontId="2" fillId="0" borderId="0" xfId="116" applyAlignment="1">
      <alignment horizontal="center"/>
      <protection/>
    </xf>
    <xf numFmtId="176" fontId="0" fillId="0" borderId="0" xfId="117" applyNumberFormat="1">
      <alignment/>
      <protection/>
    </xf>
    <xf numFmtId="1" fontId="24" fillId="0" borderId="20" xfId="117" applyNumberFormat="1" applyFont="1" applyFill="1" applyBorder="1" applyAlignment="1">
      <alignment horizontal="center"/>
      <protection/>
    </xf>
    <xf numFmtId="0" fontId="100" fillId="31" borderId="0" xfId="106" applyFont="1" applyFill="1" applyAlignment="1">
      <alignment horizontal="center"/>
      <protection/>
    </xf>
    <xf numFmtId="0" fontId="100" fillId="38" borderId="0" xfId="106" applyFont="1" applyFill="1" applyAlignment="1">
      <alignment horizontal="center"/>
      <protection/>
    </xf>
    <xf numFmtId="0" fontId="100" fillId="47" borderId="0" xfId="106" applyFont="1" applyFill="1" applyAlignment="1">
      <alignment horizontal="center"/>
      <protection/>
    </xf>
    <xf numFmtId="0" fontId="98" fillId="0" borderId="0" xfId="106" applyFont="1" applyFill="1" applyBorder="1" applyAlignment="1">
      <alignment horizontal="center" vertical="center"/>
      <protection/>
    </xf>
    <xf numFmtId="0" fontId="2" fillId="0" borderId="0" xfId="106" applyAlignment="1">
      <alignment horizontal="center" vertical="center"/>
      <protection/>
    </xf>
    <xf numFmtId="0" fontId="101" fillId="0" borderId="0" xfId="106" applyFont="1" applyAlignment="1">
      <alignment horizontal="center"/>
      <protection/>
    </xf>
    <xf numFmtId="0" fontId="102" fillId="0" borderId="0" xfId="106" applyFont="1" applyAlignment="1">
      <alignment horizontal="center"/>
      <protection/>
    </xf>
    <xf numFmtId="0" fontId="103" fillId="0" borderId="0" xfId="106" applyFont="1" applyAlignment="1">
      <alignment horizontal="center"/>
      <protection/>
    </xf>
    <xf numFmtId="0" fontId="36" fillId="46" borderId="20" xfId="117" applyFont="1" applyFill="1" applyBorder="1" applyAlignment="1">
      <alignment horizontal="center" vertical="center"/>
      <protection/>
    </xf>
    <xf numFmtId="0" fontId="36" fillId="31" borderId="16" xfId="117" applyFont="1" applyFill="1" applyBorder="1" applyAlignment="1">
      <alignment horizontal="center" vertical="center"/>
      <protection/>
    </xf>
    <xf numFmtId="0" fontId="2" fillId="0" borderId="0" xfId="106">
      <alignment/>
      <protection/>
    </xf>
    <xf numFmtId="0" fontId="69" fillId="0" borderId="0" xfId="117" applyFont="1" applyFill="1" applyBorder="1" applyAlignment="1">
      <alignment horizontal="left" vertical="center"/>
      <protection/>
    </xf>
    <xf numFmtId="0" fontId="2" fillId="0" borderId="0" xfId="106" applyAlignment="1">
      <alignment horizontal="center"/>
      <protection/>
    </xf>
    <xf numFmtId="1" fontId="0" fillId="0" borderId="0" xfId="117" applyNumberFormat="1" applyAlignment="1">
      <alignment horizontal="center"/>
      <protection/>
    </xf>
    <xf numFmtId="0" fontId="36" fillId="48" borderId="20" xfId="117" applyFont="1" applyFill="1" applyBorder="1" applyAlignment="1">
      <alignment horizontal="center" vertical="center"/>
      <protection/>
    </xf>
    <xf numFmtId="1" fontId="70" fillId="0" borderId="0" xfId="117" applyNumberFormat="1" applyFont="1" applyAlignment="1">
      <alignment horizontal="center"/>
      <protection/>
    </xf>
    <xf numFmtId="2" fontId="0" fillId="0" borderId="0" xfId="117" applyNumberFormat="1">
      <alignment/>
      <protection/>
    </xf>
    <xf numFmtId="0" fontId="28" fillId="7" borderId="0" xfId="117" applyFont="1" applyFill="1" applyAlignment="1">
      <alignment horizontal="center" vertical="center"/>
      <protection/>
    </xf>
    <xf numFmtId="0" fontId="29" fillId="7" borderId="0" xfId="110" applyFont="1" applyFill="1" applyAlignment="1">
      <alignment horizontal="center" vertical="center"/>
      <protection/>
    </xf>
    <xf numFmtId="0" fontId="33" fillId="35" borderId="0" xfId="117" applyFont="1" applyFill="1" applyAlignment="1">
      <alignment horizontal="center" vertical="center"/>
      <protection/>
    </xf>
    <xf numFmtId="0" fontId="2" fillId="0" borderId="0" xfId="111" applyAlignment="1">
      <alignment horizontal="center" vertical="center"/>
      <protection/>
    </xf>
    <xf numFmtId="0" fontId="30" fillId="10" borderId="0" xfId="117" applyFont="1" applyFill="1" applyAlignment="1">
      <alignment horizontal="center" vertical="center"/>
      <protection/>
    </xf>
    <xf numFmtId="0" fontId="2" fillId="0" borderId="0" xfId="112" applyAlignment="1">
      <alignment horizontal="center" vertical="center"/>
      <protection/>
    </xf>
    <xf numFmtId="0" fontId="48" fillId="10" borderId="0" xfId="117" applyFont="1" applyFill="1" applyAlignment="1">
      <alignment horizontal="center" vertical="center"/>
      <protection/>
    </xf>
    <xf numFmtId="0" fontId="49" fillId="0" borderId="0" xfId="113" applyFont="1" applyAlignment="1">
      <alignment horizontal="center" vertical="center"/>
      <protection/>
    </xf>
    <xf numFmtId="0" fontId="2" fillId="0" borderId="0" xfId="113" applyAlignment="1">
      <alignment horizontal="center" vertical="center"/>
      <protection/>
    </xf>
    <xf numFmtId="0" fontId="72" fillId="39" borderId="34" xfId="117" applyFont="1" applyFill="1" applyBorder="1" applyAlignment="1">
      <alignment horizontal="center" vertical="center"/>
      <protection/>
    </xf>
    <xf numFmtId="0" fontId="73" fillId="39" borderId="44" xfId="114" applyFont="1" applyFill="1" applyBorder="1" applyAlignment="1">
      <alignment horizontal="center" vertical="center"/>
      <protection/>
    </xf>
    <xf numFmtId="0" fontId="73" fillId="39" borderId="45" xfId="114" applyFont="1" applyFill="1" applyBorder="1" applyAlignment="1">
      <alignment horizontal="center" vertical="center"/>
      <protection/>
    </xf>
    <xf numFmtId="0" fontId="84" fillId="7" borderId="0" xfId="117" applyFont="1" applyFill="1" applyBorder="1" applyAlignment="1">
      <alignment horizontal="center" vertical="center"/>
      <protection/>
    </xf>
    <xf numFmtId="0" fontId="85" fillId="7" borderId="0" xfId="115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72" fillId="44" borderId="27" xfId="117" applyFont="1" applyFill="1" applyBorder="1" applyAlignment="1">
      <alignment horizontal="center" vertical="center"/>
      <protection/>
    </xf>
    <xf numFmtId="0" fontId="73" fillId="44" borderId="46" xfId="0" applyFont="1" applyFill="1" applyBorder="1" applyAlignment="1">
      <alignment horizontal="center" vertical="center"/>
    </xf>
    <xf numFmtId="0" fontId="73" fillId="44" borderId="28" xfId="0" applyFont="1" applyFill="1" applyBorder="1" applyAlignment="1">
      <alignment horizontal="center" vertical="center"/>
    </xf>
    <xf numFmtId="0" fontId="29" fillId="10" borderId="27" xfId="117" applyFont="1" applyFill="1" applyBorder="1" applyAlignment="1">
      <alignment horizontal="center" vertical="center"/>
      <protection/>
    </xf>
    <xf numFmtId="0" fontId="99" fillId="10" borderId="46" xfId="0" applyFont="1" applyFill="1" applyBorder="1" applyAlignment="1">
      <alignment horizontal="center" vertical="center"/>
    </xf>
    <xf numFmtId="0" fontId="99" fillId="10" borderId="28" xfId="0" applyFont="1" applyFill="1" applyBorder="1" applyAlignment="1">
      <alignment horizontal="center" vertical="center"/>
    </xf>
    <xf numFmtId="0" fontId="29" fillId="13" borderId="27" xfId="117" applyFont="1" applyFill="1" applyBorder="1" applyAlignment="1">
      <alignment horizontal="center" vertical="center"/>
      <protection/>
    </xf>
    <xf numFmtId="0" fontId="99" fillId="13" borderId="46" xfId="105" applyFont="1" applyFill="1" applyBorder="1" applyAlignment="1">
      <alignment horizontal="center" vertical="center"/>
      <protection/>
    </xf>
    <xf numFmtId="0" fontId="99" fillId="13" borderId="28" xfId="105" applyFont="1" applyFill="1" applyBorder="1" applyAlignment="1">
      <alignment horizontal="center" vertical="center"/>
      <protection/>
    </xf>
    <xf numFmtId="0" fontId="99" fillId="13" borderId="46" xfId="116" applyFont="1" applyFill="1" applyBorder="1" applyAlignment="1">
      <alignment horizontal="center" vertical="center"/>
      <protection/>
    </xf>
    <xf numFmtId="0" fontId="99" fillId="13" borderId="28" xfId="116" applyFont="1" applyFill="1" applyBorder="1" applyAlignment="1">
      <alignment horizontal="center" vertical="center"/>
      <protection/>
    </xf>
    <xf numFmtId="0" fontId="99" fillId="13" borderId="46" xfId="106" applyFont="1" applyFill="1" applyBorder="1" applyAlignment="1">
      <alignment horizontal="center" vertical="center"/>
      <protection/>
    </xf>
    <xf numFmtId="0" fontId="99" fillId="13" borderId="28" xfId="106" applyFont="1" applyFill="1" applyBorder="1" applyAlignment="1">
      <alignment horizontal="center" vertical="center"/>
      <protection/>
    </xf>
    <xf numFmtId="0" fontId="40" fillId="36" borderId="27" xfId="0" applyFont="1" applyFill="1" applyBorder="1" applyAlignment="1">
      <alignment horizontal="center" vertical="center"/>
    </xf>
    <xf numFmtId="0" fontId="40" fillId="36" borderId="46" xfId="0" applyFont="1" applyFill="1" applyBorder="1" applyAlignment="1">
      <alignment horizontal="center" vertical="center"/>
    </xf>
    <xf numFmtId="0" fontId="40" fillId="36" borderId="28" xfId="0" applyFont="1" applyFill="1" applyBorder="1" applyAlignment="1">
      <alignment horizontal="center" vertical="center"/>
    </xf>
    <xf numFmtId="0" fontId="100" fillId="31" borderId="0" xfId="107" applyFont="1" applyFill="1" applyAlignment="1">
      <alignment horizontal="center"/>
      <protection/>
    </xf>
    <xf numFmtId="0" fontId="100" fillId="38" borderId="0" xfId="107" applyFont="1" applyFill="1" applyAlignment="1">
      <alignment horizontal="center"/>
      <protection/>
    </xf>
    <xf numFmtId="0" fontId="100" fillId="47" borderId="0" xfId="107" applyFont="1" applyFill="1" applyAlignment="1">
      <alignment horizontal="center"/>
      <protection/>
    </xf>
    <xf numFmtId="0" fontId="29" fillId="13" borderId="27" xfId="118" applyFont="1" applyFill="1" applyBorder="1" applyAlignment="1">
      <alignment horizontal="center" vertical="center"/>
      <protection/>
    </xf>
    <xf numFmtId="0" fontId="99" fillId="13" borderId="46" xfId="107" applyFont="1" applyFill="1" applyBorder="1" applyAlignment="1">
      <alignment horizontal="center" vertical="center"/>
      <protection/>
    </xf>
    <xf numFmtId="0" fontId="99" fillId="13" borderId="28" xfId="107" applyFont="1" applyFill="1" applyBorder="1" applyAlignment="1">
      <alignment horizontal="center" vertical="center"/>
      <protection/>
    </xf>
    <xf numFmtId="0" fontId="98" fillId="0" borderId="0" xfId="107" applyFont="1" applyFill="1" applyBorder="1" applyAlignment="1">
      <alignment horizontal="center" vertical="center"/>
      <protection/>
    </xf>
    <xf numFmtId="0" fontId="2" fillId="0" borderId="0" xfId="107" applyAlignment="1">
      <alignment horizontal="center" vertical="center"/>
      <protection/>
    </xf>
    <xf numFmtId="0" fontId="0" fillId="0" borderId="0" xfId="118">
      <alignment/>
      <protection/>
    </xf>
    <xf numFmtId="0" fontId="101" fillId="0" borderId="0" xfId="107" applyFont="1" applyAlignment="1">
      <alignment horizontal="center"/>
      <protection/>
    </xf>
    <xf numFmtId="0" fontId="102" fillId="0" borderId="0" xfId="107" applyFont="1" applyAlignment="1">
      <alignment horizontal="center"/>
      <protection/>
    </xf>
    <xf numFmtId="0" fontId="103" fillId="0" borderId="0" xfId="107" applyFont="1" applyAlignment="1">
      <alignment horizontal="center"/>
      <protection/>
    </xf>
    <xf numFmtId="0" fontId="0" fillId="32" borderId="0" xfId="118" applyFill="1" applyAlignment="1">
      <alignment horizontal="center"/>
      <protection/>
    </xf>
    <xf numFmtId="0" fontId="1" fillId="32" borderId="0" xfId="118" applyFont="1" applyFill="1" applyAlignment="1">
      <alignment horizontal="center"/>
      <protection/>
    </xf>
    <xf numFmtId="0" fontId="0" fillId="32" borderId="0" xfId="118" applyFill="1">
      <alignment/>
      <protection/>
    </xf>
    <xf numFmtId="0" fontId="0" fillId="13" borderId="19" xfId="118" applyFill="1" applyBorder="1">
      <alignment/>
      <protection/>
    </xf>
    <xf numFmtId="0" fontId="21" fillId="13" borderId="21" xfId="118" applyFont="1" applyFill="1" applyBorder="1" applyAlignment="1">
      <alignment horizontal="left"/>
      <protection/>
    </xf>
    <xf numFmtId="0" fontId="68" fillId="20" borderId="19" xfId="109" applyFont="1" applyFill="1" applyBorder="1" applyAlignment="1">
      <alignment horizontal="center"/>
      <protection/>
    </xf>
    <xf numFmtId="0" fontId="68" fillId="20" borderId="21" xfId="109" applyFont="1" applyFill="1" applyBorder="1" applyAlignment="1">
      <alignment horizontal="center"/>
      <protection/>
    </xf>
    <xf numFmtId="0" fontId="68" fillId="20" borderId="40" xfId="109" applyFont="1" applyFill="1" applyBorder="1" applyAlignment="1">
      <alignment horizontal="center"/>
      <protection/>
    </xf>
    <xf numFmtId="0" fontId="86" fillId="13" borderId="19" xfId="109" applyFont="1" applyFill="1" applyBorder="1" applyAlignment="1">
      <alignment horizontal="center"/>
      <protection/>
    </xf>
    <xf numFmtId="0" fontId="32" fillId="13" borderId="29" xfId="118" applyFont="1" applyFill="1" applyBorder="1" applyAlignment="1">
      <alignment horizontal="center" wrapText="1"/>
      <protection/>
    </xf>
    <xf numFmtId="0" fontId="20" fillId="13" borderId="30" xfId="118" applyFont="1" applyFill="1" applyBorder="1" applyAlignment="1">
      <alignment horizontal="left"/>
      <protection/>
    </xf>
    <xf numFmtId="16" fontId="50" fillId="20" borderId="29" xfId="109" applyNumberFormat="1" applyFont="1" applyFill="1" applyBorder="1" applyAlignment="1">
      <alignment horizontal="center"/>
      <protection/>
    </xf>
    <xf numFmtId="16" fontId="50" fillId="20" borderId="30" xfId="109" applyNumberFormat="1" applyFont="1" applyFill="1" applyBorder="1" applyAlignment="1">
      <alignment horizontal="center"/>
      <protection/>
    </xf>
    <xf numFmtId="16" fontId="50" fillId="20" borderId="16" xfId="109" applyNumberFormat="1" applyFont="1" applyFill="1" applyBorder="1" applyAlignment="1">
      <alignment horizontal="center"/>
      <protection/>
    </xf>
    <xf numFmtId="16" fontId="50" fillId="20" borderId="41" xfId="109" applyNumberFormat="1" applyFont="1" applyFill="1" applyBorder="1" applyAlignment="1">
      <alignment horizontal="center"/>
      <protection/>
    </xf>
    <xf numFmtId="0" fontId="86" fillId="13" borderId="16" xfId="109" applyFont="1" applyFill="1" applyBorder="1" applyAlignment="1">
      <alignment horizontal="center"/>
      <protection/>
    </xf>
    <xf numFmtId="49" fontId="24" fillId="13" borderId="20" xfId="118" applyNumberFormat="1" applyFont="1" applyFill="1" applyBorder="1" applyAlignment="1">
      <alignment horizontal="center" vertical="center" wrapText="1"/>
      <protection/>
    </xf>
    <xf numFmtId="0" fontId="69" fillId="20" borderId="20" xfId="118" applyFont="1" applyFill="1" applyBorder="1" applyAlignment="1">
      <alignment horizontal="left" vertical="center"/>
      <protection/>
    </xf>
    <xf numFmtId="0" fontId="36" fillId="0" borderId="20" xfId="118" applyFont="1" applyFill="1" applyBorder="1" applyAlignment="1">
      <alignment horizontal="center" vertical="center"/>
      <protection/>
    </xf>
    <xf numFmtId="0" fontId="36" fillId="13" borderId="20" xfId="118" applyFont="1" applyFill="1" applyBorder="1" applyAlignment="1">
      <alignment horizontal="center" vertical="center"/>
      <protection/>
    </xf>
    <xf numFmtId="0" fontId="36" fillId="46" borderId="20" xfId="118" applyFont="1" applyFill="1" applyBorder="1" applyAlignment="1">
      <alignment horizontal="center" vertical="center"/>
      <protection/>
    </xf>
    <xf numFmtId="0" fontId="36" fillId="48" borderId="20" xfId="118" applyFont="1" applyFill="1" applyBorder="1" applyAlignment="1">
      <alignment horizontal="center" vertical="center"/>
      <protection/>
    </xf>
    <xf numFmtId="3" fontId="89" fillId="20" borderId="20" xfId="118" applyNumberFormat="1" applyFont="1" applyFill="1" applyBorder="1" applyAlignment="1">
      <alignment horizontal="center" vertical="center"/>
      <protection/>
    </xf>
    <xf numFmtId="49" fontId="24" fillId="13" borderId="16" xfId="118" applyNumberFormat="1" applyFont="1" applyFill="1" applyBorder="1" applyAlignment="1">
      <alignment horizontal="center" vertical="center" wrapText="1"/>
      <protection/>
    </xf>
    <xf numFmtId="0" fontId="69" fillId="20" borderId="16" xfId="118" applyFont="1" applyFill="1" applyBorder="1" applyAlignment="1">
      <alignment horizontal="left" vertical="center"/>
      <protection/>
    </xf>
    <xf numFmtId="3" fontId="89" fillId="20" borderId="16" xfId="118" applyNumberFormat="1" applyFont="1" applyFill="1" applyBorder="1" applyAlignment="1">
      <alignment horizontal="center" vertical="center"/>
      <protection/>
    </xf>
    <xf numFmtId="0" fontId="87" fillId="20" borderId="20" xfId="118" applyFont="1" applyFill="1" applyBorder="1" applyAlignment="1">
      <alignment horizontal="left" vertical="center"/>
      <protection/>
    </xf>
    <xf numFmtId="0" fontId="0" fillId="0" borderId="0" xfId="118" applyAlignment="1">
      <alignment horizontal="center"/>
      <protection/>
    </xf>
    <xf numFmtId="0" fontId="70" fillId="0" borderId="0" xfId="118" applyFont="1" applyAlignment="1">
      <alignment horizontal="left"/>
      <protection/>
    </xf>
    <xf numFmtId="0" fontId="70" fillId="0" borderId="0" xfId="118" applyFont="1" applyAlignment="1">
      <alignment horizontal="center"/>
      <protection/>
    </xf>
    <xf numFmtId="0" fontId="2" fillId="0" borderId="0" xfId="107">
      <alignment/>
      <protection/>
    </xf>
    <xf numFmtId="0" fontId="2" fillId="0" borderId="0" xfId="107" applyAlignment="1">
      <alignment horizontal="center"/>
      <protection/>
    </xf>
    <xf numFmtId="175" fontId="0" fillId="0" borderId="0" xfId="118" applyNumberFormat="1">
      <alignment/>
      <protection/>
    </xf>
    <xf numFmtId="1" fontId="0" fillId="0" borderId="0" xfId="118" applyNumberFormat="1">
      <alignment/>
      <protection/>
    </xf>
    <xf numFmtId="0" fontId="110" fillId="49" borderId="36" xfId="108" applyFont="1" applyFill="1" applyBorder="1" applyAlignment="1">
      <alignment horizontal="center" vertical="center"/>
      <protection/>
    </xf>
    <xf numFmtId="0" fontId="110" fillId="49" borderId="38" xfId="108" applyFont="1" applyFill="1" applyBorder="1" applyAlignment="1">
      <alignment horizontal="center" vertical="center"/>
      <protection/>
    </xf>
    <xf numFmtId="3" fontId="39" fillId="31" borderId="47" xfId="117" applyNumberFormat="1" applyFont="1" applyFill="1" applyBorder="1" applyAlignment="1">
      <alignment horizontal="center" vertical="center"/>
      <protection/>
    </xf>
    <xf numFmtId="3" fontId="39" fillId="45" borderId="48" xfId="117" applyNumberFormat="1" applyFont="1" applyFill="1" applyBorder="1" applyAlignment="1">
      <alignment horizontal="center" vertical="center"/>
      <protection/>
    </xf>
    <xf numFmtId="3" fontId="39" fillId="45" borderId="49" xfId="117" applyNumberFormat="1" applyFont="1" applyFill="1" applyBorder="1" applyAlignment="1">
      <alignment horizontal="center" vertical="center"/>
      <protection/>
    </xf>
    <xf numFmtId="3" fontId="39" fillId="40" borderId="48" xfId="117" applyNumberFormat="1" applyFont="1" applyFill="1" applyBorder="1" applyAlignment="1">
      <alignment horizontal="center" vertical="center"/>
      <protection/>
    </xf>
    <xf numFmtId="3" fontId="39" fillId="40" borderId="49" xfId="117" applyNumberFormat="1" applyFont="1" applyFill="1" applyBorder="1" applyAlignment="1">
      <alignment horizontal="center" vertical="center"/>
      <protection/>
    </xf>
    <xf numFmtId="3" fontId="27" fillId="32" borderId="50" xfId="117" applyNumberFormat="1" applyFont="1" applyFill="1" applyBorder="1" applyAlignment="1">
      <alignment horizontal="center" vertical="center"/>
      <protection/>
    </xf>
    <xf numFmtId="3" fontId="27" fillId="32" borderId="51" xfId="117" applyNumberFormat="1" applyFont="1" applyFill="1" applyBorder="1" applyAlignment="1">
      <alignment horizontal="center" vertical="center"/>
      <protection/>
    </xf>
    <xf numFmtId="3" fontId="37" fillId="38" borderId="51" xfId="117" applyNumberFormat="1" applyFont="1" applyFill="1" applyBorder="1" applyAlignment="1">
      <alignment horizontal="center" vertical="center"/>
      <protection/>
    </xf>
    <xf numFmtId="3" fontId="37" fillId="38" borderId="16" xfId="117" applyNumberFormat="1" applyFont="1" applyFill="1" applyBorder="1" applyAlignment="1">
      <alignment horizontal="center" vertical="center"/>
      <protection/>
    </xf>
    <xf numFmtId="3" fontId="42" fillId="10" borderId="16" xfId="117" applyNumberFormat="1" applyFont="1" applyFill="1" applyBorder="1" applyAlignment="1">
      <alignment horizontal="center" vertical="center"/>
      <protection/>
    </xf>
    <xf numFmtId="3" fontId="37" fillId="38" borderId="20" xfId="117" applyNumberFormat="1" applyFont="1" applyFill="1" applyBorder="1" applyAlignment="1">
      <alignment horizontal="center" vertical="center"/>
      <protection/>
    </xf>
    <xf numFmtId="3" fontId="42" fillId="10" borderId="20" xfId="117" applyNumberFormat="1" applyFont="1" applyFill="1" applyBorder="1" applyAlignment="1">
      <alignment horizontal="center" vertical="center"/>
      <protection/>
    </xf>
    <xf numFmtId="3" fontId="42" fillId="32" borderId="16" xfId="117" applyNumberFormat="1" applyFont="1" applyFill="1" applyBorder="1" applyAlignment="1">
      <alignment horizontal="center" vertical="center"/>
      <protection/>
    </xf>
    <xf numFmtId="3" fontId="42" fillId="32" borderId="20" xfId="117" applyNumberFormat="1" applyFont="1" applyFill="1" applyBorder="1" applyAlignment="1">
      <alignment horizontal="center" vertical="center"/>
      <protection/>
    </xf>
    <xf numFmtId="3" fontId="24" fillId="24" borderId="20" xfId="117" applyNumberFormat="1" applyFont="1" applyFill="1" applyBorder="1" applyAlignment="1">
      <alignment horizontal="center"/>
      <protection/>
    </xf>
  </cellXfs>
  <cellStyles count="14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 % - zvýraznenie1" xfId="21"/>
    <cellStyle name="20 % - zvýraznenie2" xfId="22"/>
    <cellStyle name="20 % - zvýraznenie3" xfId="23"/>
    <cellStyle name="20 % - zvýraznenie4" xfId="24"/>
    <cellStyle name="20 % - zvýraznenie5" xfId="25"/>
    <cellStyle name="20 % - zvýraznenie6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40 % – Zvýraznění1" xfId="33"/>
    <cellStyle name="40 % – Zvýraznění2" xfId="34"/>
    <cellStyle name="40 % – Zvýraznění3" xfId="35"/>
    <cellStyle name="40 % – Zvýraznění4" xfId="36"/>
    <cellStyle name="40 % – Zvýraznění5" xfId="37"/>
    <cellStyle name="40 % – Zvýraznění6" xfId="38"/>
    <cellStyle name="40 % - zvýraznenie1" xfId="39"/>
    <cellStyle name="40 % - zvýraznenie2" xfId="40"/>
    <cellStyle name="40 % - zvýraznenie3" xfId="41"/>
    <cellStyle name="40 % - zvýraznenie4" xfId="42"/>
    <cellStyle name="40 % - zvýraznenie5" xfId="43"/>
    <cellStyle name="40 % - zvýraznenie6" xfId="44"/>
    <cellStyle name="40% - Accent1" xfId="45"/>
    <cellStyle name="40% - Accent2" xfId="46"/>
    <cellStyle name="40% - Accent3" xfId="47"/>
    <cellStyle name="40% - Accent4" xfId="48"/>
    <cellStyle name="40% - Accent5" xfId="49"/>
    <cellStyle name="40% - Accent6" xfId="50"/>
    <cellStyle name="60 % – Zvýraznění1" xfId="51"/>
    <cellStyle name="60 % – Zvýraznění2" xfId="52"/>
    <cellStyle name="60 % – Zvýraznění3" xfId="53"/>
    <cellStyle name="60 % – Zvýraznění4" xfId="54"/>
    <cellStyle name="60 % – Zvýraznění5" xfId="55"/>
    <cellStyle name="60 % – Zvýraznění6" xfId="56"/>
    <cellStyle name="60 % - zvýraznenie1" xfId="57"/>
    <cellStyle name="60 % - zvýraznenie2" xfId="58"/>
    <cellStyle name="60 % - zvýraznenie3" xfId="59"/>
    <cellStyle name="60 % - zvýraznenie4" xfId="60"/>
    <cellStyle name="60 % - zvýraznenie5" xfId="61"/>
    <cellStyle name="60 % - zvýraznenie6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elkem" xfId="77"/>
    <cellStyle name="Comma" xfId="78"/>
    <cellStyle name="čárky [0]_List1" xfId="79"/>
    <cellStyle name="Comma [0]" xfId="80"/>
    <cellStyle name="Dobrá" xfId="81"/>
    <cellStyle name="Explanatory Text" xfId="82"/>
    <cellStyle name="Good" xfId="83"/>
    <cellStyle name="Heading 1" xfId="84"/>
    <cellStyle name="Heading 2" xfId="85"/>
    <cellStyle name="Heading 3" xfId="86"/>
    <cellStyle name="Heading 4" xfId="87"/>
    <cellStyle name="Hyperlink" xfId="88"/>
    <cellStyle name="Check Cell" xfId="89"/>
    <cellStyle name="Chybně" xfId="90"/>
    <cellStyle name="Input" xfId="91"/>
    <cellStyle name="Kontrolná bunka" xfId="92"/>
    <cellStyle name="Kontrolní buňka" xfId="93"/>
    <cellStyle name="Linked Cell" xfId="94"/>
    <cellStyle name="Currency" xfId="95"/>
    <cellStyle name="Currency [0]" xfId="96"/>
    <cellStyle name="Nadpis 1" xfId="97"/>
    <cellStyle name="Nadpis 2" xfId="98"/>
    <cellStyle name="Nadpis 3" xfId="99"/>
    <cellStyle name="Nadpis 4" xfId="100"/>
    <cellStyle name="Název" xfId="101"/>
    <cellStyle name="Neutral" xfId="102"/>
    <cellStyle name="Neutrálna" xfId="103"/>
    <cellStyle name="Neutrální" xfId="104"/>
    <cellStyle name="normálne_MS MK 2013" xfId="105"/>
    <cellStyle name="normálne_MS MK 2015" xfId="106"/>
    <cellStyle name="Normální 2" xfId="107"/>
    <cellStyle name="normální_Michalovce" xfId="108"/>
    <cellStyle name="normální_Michalovce 2" xfId="109"/>
    <cellStyle name="normální_MS MK 2005" xfId="110"/>
    <cellStyle name="normální_MS MK 2006" xfId="111"/>
    <cellStyle name="normální_MS MK 2007" xfId="112"/>
    <cellStyle name="normální_MS MK 2008" xfId="113"/>
    <cellStyle name="normální_MS MK 2009" xfId="114"/>
    <cellStyle name="normální_MS MK 2010" xfId="115"/>
    <cellStyle name="normální_MS MK 2014" xfId="116"/>
    <cellStyle name="normální_SE-celk.kluby" xfId="117"/>
    <cellStyle name="normální_SE-celk.kluby 2" xfId="118"/>
    <cellStyle name="normální_SEM-LIGA KLUBOV 2004" xfId="119"/>
    <cellStyle name="normální_Tabulka SEM 2009" xfId="120"/>
    <cellStyle name="normální_UPOR 2007 JEDNOTLIVCI" xfId="121"/>
    <cellStyle name="Note" xfId="122"/>
    <cellStyle name="Output" xfId="123"/>
    <cellStyle name="Followed Hyperlink" xfId="124"/>
    <cellStyle name="Poznámka" xfId="125"/>
    <cellStyle name="Prepojená bunka" xfId="126"/>
    <cellStyle name="Percent" xfId="127"/>
    <cellStyle name="Propojená buňka" xfId="128"/>
    <cellStyle name="Spolu" xfId="129"/>
    <cellStyle name="Správně" xfId="130"/>
    <cellStyle name="Text upozornění" xfId="131"/>
    <cellStyle name="Text upozornenia" xfId="132"/>
    <cellStyle name="Title" xfId="133"/>
    <cellStyle name="Titul" xfId="134"/>
    <cellStyle name="Total" xfId="135"/>
    <cellStyle name="Vstup" xfId="136"/>
    <cellStyle name="Výpočet" xfId="137"/>
    <cellStyle name="Výstup" xfId="138"/>
    <cellStyle name="Vysvětlující text" xfId="139"/>
    <cellStyle name="Vysvetľujúci text" xfId="140"/>
    <cellStyle name="Warning Text" xfId="141"/>
    <cellStyle name="Zlá" xfId="142"/>
    <cellStyle name="Zvýraznění 1" xfId="143"/>
    <cellStyle name="Zvýraznění 2" xfId="144"/>
    <cellStyle name="Zvýraznění 3" xfId="145"/>
    <cellStyle name="Zvýraznění 4" xfId="146"/>
    <cellStyle name="Zvýraznění 5" xfId="147"/>
    <cellStyle name="Zvýraznění 6" xfId="148"/>
    <cellStyle name="Zvýraznenie1" xfId="149"/>
    <cellStyle name="Zvýraznenie2" xfId="150"/>
    <cellStyle name="Zvýraznenie3" xfId="151"/>
    <cellStyle name="Zvýraznenie4" xfId="152"/>
    <cellStyle name="Zvýraznenie5" xfId="153"/>
    <cellStyle name="Zvýraznenie6" xfId="15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9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5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6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485775</xdr:colOff>
      <xdr:row>0</xdr:row>
      <xdr:rowOff>304800</xdr:rowOff>
    </xdr:from>
    <xdr:to>
      <xdr:col>12</xdr:col>
      <xdr:colOff>533400</xdr:colOff>
      <xdr:row>1</xdr:row>
      <xdr:rowOff>0</xdr:rowOff>
    </xdr:to>
    <xdr:sp>
      <xdr:nvSpPr>
        <xdr:cNvPr id="1" name="WordArt 2"/>
        <xdr:cNvSpPr>
          <a:spLocks/>
        </xdr:cNvSpPr>
      </xdr:nvSpPr>
      <xdr:spPr>
        <a:xfrm>
          <a:off x="6191250" y="304800"/>
          <a:ext cx="3857625" cy="561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b="1" kern="10" spc="0">
              <a:ln w="25400" cmpd="sng">
                <a:solidFill>
                  <a:srgbClr val="333300"/>
                </a:solidFill>
                <a:headEnd type="none"/>
                <a:tailEnd type="none"/>
              </a:ln>
              <a:solidFill>
                <a:srgbClr val="FFCC00"/>
              </a:solidFill>
              <a:latin typeface="Impact"/>
              <a:cs typeface="Impact"/>
            </a:rPr>
            <a:t>LIGA KLUBOV </a:t>
          </a:r>
        </a:p>
      </xdr:txBody>
    </xdr:sp>
    <xdr:clientData/>
  </xdr:twoCellAnchor>
  <xdr:twoCellAnchor>
    <xdr:from>
      <xdr:col>1</xdr:col>
      <xdr:colOff>161925</xdr:colOff>
      <xdr:row>0</xdr:row>
      <xdr:rowOff>114300</xdr:rowOff>
    </xdr:from>
    <xdr:to>
      <xdr:col>5</xdr:col>
      <xdr:colOff>676275</xdr:colOff>
      <xdr:row>0</xdr:row>
      <xdr:rowOff>762000</xdr:rowOff>
    </xdr:to>
    <xdr:sp>
      <xdr:nvSpPr>
        <xdr:cNvPr id="2" name="WordArt 4"/>
        <xdr:cNvSpPr>
          <a:spLocks/>
        </xdr:cNvSpPr>
      </xdr:nvSpPr>
      <xdr:spPr>
        <a:xfrm>
          <a:off x="895350" y="114300"/>
          <a:ext cx="3962400" cy="647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9900"/>
              </a:solidFill>
              <a:latin typeface="Impact"/>
              <a:cs typeface="Impact"/>
            </a:rPr>
            <a:t>SEM 2001</a:t>
          </a:r>
        </a:p>
      </xdr:txBody>
    </xdr:sp>
    <xdr:clientData/>
  </xdr:twoCellAnchor>
  <xdr:twoCellAnchor editAs="oneCell">
    <xdr:from>
      <xdr:col>0</xdr:col>
      <xdr:colOff>57150</xdr:colOff>
      <xdr:row>0</xdr:row>
      <xdr:rowOff>104775</xdr:rowOff>
    </xdr:from>
    <xdr:to>
      <xdr:col>0</xdr:col>
      <xdr:colOff>714375</xdr:colOff>
      <xdr:row>0</xdr:row>
      <xdr:rowOff>838200</xdr:rowOff>
    </xdr:to>
    <xdr:pic>
      <xdr:nvPicPr>
        <xdr:cNvPr id="3" name="Picture 5" descr="SZM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04775"/>
          <a:ext cx="6572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76200</xdr:rowOff>
    </xdr:from>
    <xdr:to>
      <xdr:col>2</xdr:col>
      <xdr:colOff>542925</xdr:colOff>
      <xdr:row>1</xdr:row>
      <xdr:rowOff>485775</xdr:rowOff>
    </xdr:to>
    <xdr:pic>
      <xdr:nvPicPr>
        <xdr:cNvPr id="1" name="Picture 3" descr="SEM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38125"/>
          <a:ext cx="24765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</xdr:colOff>
      <xdr:row>1</xdr:row>
      <xdr:rowOff>28575</xdr:rowOff>
    </xdr:from>
    <xdr:to>
      <xdr:col>16</xdr:col>
      <xdr:colOff>9525</xdr:colOff>
      <xdr:row>1</xdr:row>
      <xdr:rowOff>523875</xdr:rowOff>
    </xdr:to>
    <xdr:pic>
      <xdr:nvPicPr>
        <xdr:cNvPr id="2" name="Picture 4" descr="SZMK m napis"/>
        <xdr:cNvPicPr preferRelativeResize="1">
          <a:picLocks noChangeAspect="1"/>
        </xdr:cNvPicPr>
      </xdr:nvPicPr>
      <xdr:blipFill>
        <a:blip r:embed="rId2"/>
        <a:srcRect l="523" t="1809"/>
        <a:stretch>
          <a:fillRect/>
        </a:stretch>
      </xdr:blipFill>
      <xdr:spPr>
        <a:xfrm>
          <a:off x="9096375" y="190500"/>
          <a:ext cx="1981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190500</xdr:colOff>
      <xdr:row>1</xdr:row>
      <xdr:rowOff>28575</xdr:rowOff>
    </xdr:from>
    <xdr:to>
      <xdr:col>15</xdr:col>
      <xdr:colOff>19050</xdr:colOff>
      <xdr:row>1</xdr:row>
      <xdr:rowOff>523875</xdr:rowOff>
    </xdr:to>
    <xdr:pic>
      <xdr:nvPicPr>
        <xdr:cNvPr id="1" name="Picture 4" descr="SZMK m napis"/>
        <xdr:cNvPicPr preferRelativeResize="1">
          <a:picLocks noChangeAspect="1"/>
        </xdr:cNvPicPr>
      </xdr:nvPicPr>
      <xdr:blipFill>
        <a:blip r:embed="rId1"/>
        <a:srcRect l="523" t="1809"/>
        <a:stretch>
          <a:fillRect/>
        </a:stretch>
      </xdr:blipFill>
      <xdr:spPr>
        <a:xfrm>
          <a:off x="9191625" y="190500"/>
          <a:ext cx="1581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114300</xdr:rowOff>
    </xdr:from>
    <xdr:to>
      <xdr:col>2</xdr:col>
      <xdr:colOff>542925</xdr:colOff>
      <xdr:row>1</xdr:row>
      <xdr:rowOff>419100</xdr:rowOff>
    </xdr:to>
    <xdr:pic>
      <xdr:nvPicPr>
        <xdr:cNvPr id="2" name="Picture 19" descr="SEM 20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276225"/>
          <a:ext cx="24479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57150</xdr:colOff>
      <xdr:row>1</xdr:row>
      <xdr:rowOff>0</xdr:rowOff>
    </xdr:from>
    <xdr:to>
      <xdr:col>14</xdr:col>
      <xdr:colOff>1409700</xdr:colOff>
      <xdr:row>2</xdr:row>
      <xdr:rowOff>57150</xdr:rowOff>
    </xdr:to>
    <xdr:pic>
      <xdr:nvPicPr>
        <xdr:cNvPr id="1" name="Picture 4" descr="SZMK m napis"/>
        <xdr:cNvPicPr preferRelativeResize="1">
          <a:picLocks noChangeAspect="1"/>
        </xdr:cNvPicPr>
      </xdr:nvPicPr>
      <xdr:blipFill>
        <a:blip r:embed="rId1"/>
        <a:srcRect l="523" t="1809"/>
        <a:stretch>
          <a:fillRect/>
        </a:stretch>
      </xdr:blipFill>
      <xdr:spPr>
        <a:xfrm>
          <a:off x="9058275" y="161925"/>
          <a:ext cx="1990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47625</xdr:rowOff>
    </xdr:from>
    <xdr:to>
      <xdr:col>2</xdr:col>
      <xdr:colOff>0</xdr:colOff>
      <xdr:row>1</xdr:row>
      <xdr:rowOff>390525</xdr:rowOff>
    </xdr:to>
    <xdr:pic>
      <xdr:nvPicPr>
        <xdr:cNvPr id="2" name="Picture 44" descr="SEM12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09550"/>
          <a:ext cx="19526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57150</xdr:colOff>
      <xdr:row>1</xdr:row>
      <xdr:rowOff>0</xdr:rowOff>
    </xdr:from>
    <xdr:to>
      <xdr:col>14</xdr:col>
      <xdr:colOff>1400175</xdr:colOff>
      <xdr:row>2</xdr:row>
      <xdr:rowOff>57150</xdr:rowOff>
    </xdr:to>
    <xdr:pic>
      <xdr:nvPicPr>
        <xdr:cNvPr id="1" name="Picture 4" descr="SZMK m napis"/>
        <xdr:cNvPicPr preferRelativeResize="1">
          <a:picLocks noChangeAspect="1"/>
        </xdr:cNvPicPr>
      </xdr:nvPicPr>
      <xdr:blipFill>
        <a:blip r:embed="rId1"/>
        <a:srcRect l="523" t="1809"/>
        <a:stretch>
          <a:fillRect/>
        </a:stretch>
      </xdr:blipFill>
      <xdr:spPr>
        <a:xfrm>
          <a:off x="9144000" y="161925"/>
          <a:ext cx="1981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57150</xdr:colOff>
      <xdr:row>1</xdr:row>
      <xdr:rowOff>0</xdr:rowOff>
    </xdr:from>
    <xdr:to>
      <xdr:col>14</xdr:col>
      <xdr:colOff>1400175</xdr:colOff>
      <xdr:row>2</xdr:row>
      <xdr:rowOff>57150</xdr:rowOff>
    </xdr:to>
    <xdr:pic>
      <xdr:nvPicPr>
        <xdr:cNvPr id="1" name="Picture 4" descr="SZMK m napis"/>
        <xdr:cNvPicPr preferRelativeResize="1">
          <a:picLocks noChangeAspect="1"/>
        </xdr:cNvPicPr>
      </xdr:nvPicPr>
      <xdr:blipFill>
        <a:blip r:embed="rId1"/>
        <a:srcRect l="523" t="1809"/>
        <a:stretch>
          <a:fillRect/>
        </a:stretch>
      </xdr:blipFill>
      <xdr:spPr>
        <a:xfrm>
          <a:off x="9144000" y="161925"/>
          <a:ext cx="1981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57150</xdr:colOff>
      <xdr:row>1</xdr:row>
      <xdr:rowOff>0</xdr:rowOff>
    </xdr:from>
    <xdr:to>
      <xdr:col>14</xdr:col>
      <xdr:colOff>1400175</xdr:colOff>
      <xdr:row>2</xdr:row>
      <xdr:rowOff>57150</xdr:rowOff>
    </xdr:to>
    <xdr:pic>
      <xdr:nvPicPr>
        <xdr:cNvPr id="1" name="Picture 4" descr="SZMK m napis"/>
        <xdr:cNvPicPr preferRelativeResize="1">
          <a:picLocks noChangeAspect="1"/>
        </xdr:cNvPicPr>
      </xdr:nvPicPr>
      <xdr:blipFill>
        <a:blip r:embed="rId1"/>
        <a:srcRect l="523" t="1809"/>
        <a:stretch>
          <a:fillRect/>
        </a:stretch>
      </xdr:blipFill>
      <xdr:spPr>
        <a:xfrm>
          <a:off x="9144000" y="161925"/>
          <a:ext cx="1981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57150</xdr:colOff>
      <xdr:row>1</xdr:row>
      <xdr:rowOff>0</xdr:rowOff>
    </xdr:from>
    <xdr:to>
      <xdr:col>14</xdr:col>
      <xdr:colOff>1400175</xdr:colOff>
      <xdr:row>2</xdr:row>
      <xdr:rowOff>57150</xdr:rowOff>
    </xdr:to>
    <xdr:pic>
      <xdr:nvPicPr>
        <xdr:cNvPr id="1" name="Picture 4" descr="SZMK m napis"/>
        <xdr:cNvPicPr preferRelativeResize="1">
          <a:picLocks noChangeAspect="1"/>
        </xdr:cNvPicPr>
      </xdr:nvPicPr>
      <xdr:blipFill>
        <a:blip r:embed="rId1"/>
        <a:srcRect l="523" t="1809"/>
        <a:stretch>
          <a:fillRect/>
        </a:stretch>
      </xdr:blipFill>
      <xdr:spPr>
        <a:xfrm>
          <a:off x="9144000" y="161925"/>
          <a:ext cx="1981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57150</xdr:colOff>
      <xdr:row>1</xdr:row>
      <xdr:rowOff>0</xdr:rowOff>
    </xdr:from>
    <xdr:to>
      <xdr:col>14</xdr:col>
      <xdr:colOff>1400175</xdr:colOff>
      <xdr:row>2</xdr:row>
      <xdr:rowOff>57150</xdr:rowOff>
    </xdr:to>
    <xdr:pic>
      <xdr:nvPicPr>
        <xdr:cNvPr id="1" name="Picture 4" descr="SZMK m napis"/>
        <xdr:cNvPicPr preferRelativeResize="1">
          <a:picLocks noChangeAspect="1"/>
        </xdr:cNvPicPr>
      </xdr:nvPicPr>
      <xdr:blipFill>
        <a:blip r:embed="rId1"/>
        <a:srcRect l="523" t="1809"/>
        <a:stretch>
          <a:fillRect/>
        </a:stretch>
      </xdr:blipFill>
      <xdr:spPr>
        <a:xfrm>
          <a:off x="9144000" y="161925"/>
          <a:ext cx="1981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257175</xdr:colOff>
      <xdr:row>0</xdr:row>
      <xdr:rowOff>85725</xdr:rowOff>
    </xdr:from>
    <xdr:to>
      <xdr:col>3</xdr:col>
      <xdr:colOff>485775</xdr:colOff>
      <xdr:row>2</xdr:row>
      <xdr:rowOff>142875</xdr:rowOff>
    </xdr:to>
    <xdr:pic>
      <xdr:nvPicPr>
        <xdr:cNvPr id="1" name="Picture 3" descr="SZMK 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" y="85725"/>
          <a:ext cx="6572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17</xdr:col>
      <xdr:colOff>323850</xdr:colOff>
      <xdr:row>6</xdr:row>
      <xdr:rowOff>238125</xdr:rowOff>
    </xdr:from>
    <xdr:ext cx="104775" cy="228600"/>
    <xdr:sp fLocksText="0">
      <xdr:nvSpPr>
        <xdr:cNvPr id="2" name="Text Box 60"/>
        <xdr:cNvSpPr txBox="1">
          <a:spLocks noChangeArrowheads="1"/>
        </xdr:cNvSpPr>
      </xdr:nvSpPr>
      <xdr:spPr>
        <a:xfrm>
          <a:off x="12677775" y="21907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762000</xdr:colOff>
      <xdr:row>0</xdr:row>
      <xdr:rowOff>457200</xdr:rowOff>
    </xdr:from>
    <xdr:to>
      <xdr:col>12</xdr:col>
      <xdr:colOff>685800</xdr:colOff>
      <xdr:row>1</xdr:row>
      <xdr:rowOff>0</xdr:rowOff>
    </xdr:to>
    <xdr:sp>
      <xdr:nvSpPr>
        <xdr:cNvPr id="1" name="WordArt 1"/>
        <xdr:cNvSpPr>
          <a:spLocks/>
        </xdr:cNvSpPr>
      </xdr:nvSpPr>
      <xdr:spPr>
        <a:xfrm>
          <a:off x="5705475" y="457200"/>
          <a:ext cx="4495800" cy="4095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b="1" kern="10" spc="0">
              <a:ln w="25400" cmpd="sng">
                <a:solidFill>
                  <a:srgbClr val="800000"/>
                </a:solidFill>
                <a:headEnd type="none"/>
                <a:tailEnd type="none"/>
              </a:ln>
              <a:solidFill>
                <a:srgbClr val="FFCC00"/>
              </a:solidFill>
              <a:latin typeface="Impact"/>
              <a:cs typeface="Impact"/>
            </a:rPr>
            <a:t>LIGA KLUBOV </a:t>
          </a:r>
        </a:p>
      </xdr:txBody>
    </xdr:sp>
    <xdr:clientData/>
  </xdr:twoCellAnchor>
  <xdr:twoCellAnchor>
    <xdr:from>
      <xdr:col>1</xdr:col>
      <xdr:colOff>171450</xdr:colOff>
      <xdr:row>0</xdr:row>
      <xdr:rowOff>161925</xdr:rowOff>
    </xdr:from>
    <xdr:to>
      <xdr:col>6</xdr:col>
      <xdr:colOff>323850</xdr:colOff>
      <xdr:row>0</xdr:row>
      <xdr:rowOff>809625</xdr:rowOff>
    </xdr:to>
    <xdr:sp>
      <xdr:nvSpPr>
        <xdr:cNvPr id="2" name="WordArt 2"/>
        <xdr:cNvSpPr>
          <a:spLocks/>
        </xdr:cNvSpPr>
      </xdr:nvSpPr>
      <xdr:spPr>
        <a:xfrm>
          <a:off x="904875" y="161925"/>
          <a:ext cx="4362450" cy="647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b="1" kern="10" spc="0">
              <a:ln w="25400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FFCC99"/>
              </a:solidFill>
              <a:latin typeface="Impact"/>
              <a:cs typeface="Impact"/>
            </a:rPr>
            <a:t>SEM 2002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19050</xdr:rowOff>
    </xdr:from>
    <xdr:to>
      <xdr:col>0</xdr:col>
      <xdr:colOff>714375</xdr:colOff>
      <xdr:row>0</xdr:row>
      <xdr:rowOff>819150</xdr:rowOff>
    </xdr:to>
    <xdr:pic>
      <xdr:nvPicPr>
        <xdr:cNvPr id="3" name="Picture 3" descr="SZM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"/>
          <a:ext cx="6667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514350</xdr:colOff>
      <xdr:row>0</xdr:row>
      <xdr:rowOff>409575</xdr:rowOff>
    </xdr:from>
    <xdr:to>
      <xdr:col>12</xdr:col>
      <xdr:colOff>552450</xdr:colOff>
      <xdr:row>0</xdr:row>
      <xdr:rowOff>752475</xdr:rowOff>
    </xdr:to>
    <xdr:sp>
      <xdr:nvSpPr>
        <xdr:cNvPr id="1" name="WordArt 1"/>
        <xdr:cNvSpPr>
          <a:spLocks/>
        </xdr:cNvSpPr>
      </xdr:nvSpPr>
      <xdr:spPr>
        <a:xfrm>
          <a:off x="6219825" y="409575"/>
          <a:ext cx="3848100" cy="3429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b="1" kern="10" spc="0">
              <a:ln w="25400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FF00"/>
              </a:solidFill>
              <a:latin typeface="Impact"/>
              <a:cs typeface="Impact"/>
            </a:rPr>
            <a:t>LIGA KLUBOV </a:t>
          </a:r>
        </a:p>
      </xdr:txBody>
    </xdr:sp>
    <xdr:clientData/>
  </xdr:twoCellAnchor>
  <xdr:twoCellAnchor>
    <xdr:from>
      <xdr:col>1</xdr:col>
      <xdr:colOff>714375</xdr:colOff>
      <xdr:row>0</xdr:row>
      <xdr:rowOff>190500</xdr:rowOff>
    </xdr:from>
    <xdr:to>
      <xdr:col>6</xdr:col>
      <xdr:colOff>600075</xdr:colOff>
      <xdr:row>0</xdr:row>
      <xdr:rowOff>809625</xdr:rowOff>
    </xdr:to>
    <xdr:sp>
      <xdr:nvSpPr>
        <xdr:cNvPr id="2" name="WordArt 2"/>
        <xdr:cNvSpPr>
          <a:spLocks/>
        </xdr:cNvSpPr>
      </xdr:nvSpPr>
      <xdr:spPr>
        <a:xfrm>
          <a:off x="1447800" y="190500"/>
          <a:ext cx="4095750" cy="619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b="1" kern="10" spc="0">
              <a:ln w="31750" cmpd="sng">
                <a:solidFill>
                  <a:srgbClr val="000080"/>
                </a:solidFill>
                <a:headEnd type="none"/>
                <a:tailEnd type="none"/>
              </a:ln>
              <a:solidFill>
                <a:srgbClr val="CCFFCC"/>
              </a:solidFill>
              <a:latin typeface="Impact"/>
              <a:cs typeface="Impact"/>
            </a:rPr>
            <a:t>SEM 2003</a:t>
          </a:r>
        </a:p>
      </xdr:txBody>
    </xdr:sp>
    <xdr:clientData/>
  </xdr:twoCellAnchor>
  <xdr:twoCellAnchor editAs="oneCell">
    <xdr:from>
      <xdr:col>0</xdr:col>
      <xdr:colOff>76200</xdr:colOff>
      <xdr:row>0</xdr:row>
      <xdr:rowOff>104775</xdr:rowOff>
    </xdr:from>
    <xdr:to>
      <xdr:col>1</xdr:col>
      <xdr:colOff>28575</xdr:colOff>
      <xdr:row>0</xdr:row>
      <xdr:rowOff>819150</xdr:rowOff>
    </xdr:to>
    <xdr:pic>
      <xdr:nvPicPr>
        <xdr:cNvPr id="3" name="Picture 3" descr="SZM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04775"/>
          <a:ext cx="6858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504825</xdr:colOff>
      <xdr:row>0</xdr:row>
      <xdr:rowOff>409575</xdr:rowOff>
    </xdr:from>
    <xdr:to>
      <xdr:col>14</xdr:col>
      <xdr:colOff>552450</xdr:colOff>
      <xdr:row>0</xdr:row>
      <xdr:rowOff>752475</xdr:rowOff>
    </xdr:to>
    <xdr:sp>
      <xdr:nvSpPr>
        <xdr:cNvPr id="1" name="WordArt 1"/>
        <xdr:cNvSpPr>
          <a:spLocks/>
        </xdr:cNvSpPr>
      </xdr:nvSpPr>
      <xdr:spPr>
        <a:xfrm>
          <a:off x="5810250" y="409575"/>
          <a:ext cx="3981450" cy="3429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b="1" kern="10" spc="0">
              <a:ln w="25400" cmpd="sng">
                <a:solidFill>
                  <a:srgbClr val="800000"/>
                </a:solidFill>
                <a:headEnd type="none"/>
                <a:tailEnd type="none"/>
              </a:ln>
              <a:solidFill>
                <a:srgbClr val="99CCFF"/>
              </a:solidFill>
              <a:latin typeface="Impact"/>
              <a:cs typeface="Impact"/>
            </a:rPr>
            <a:t>LIGA KLUBOV </a:t>
          </a:r>
        </a:p>
      </xdr:txBody>
    </xdr:sp>
    <xdr:clientData/>
  </xdr:twoCellAnchor>
  <xdr:twoCellAnchor>
    <xdr:from>
      <xdr:col>1</xdr:col>
      <xdr:colOff>95250</xdr:colOff>
      <xdr:row>0</xdr:row>
      <xdr:rowOff>123825</xdr:rowOff>
    </xdr:from>
    <xdr:to>
      <xdr:col>5</xdr:col>
      <xdr:colOff>561975</xdr:colOff>
      <xdr:row>0</xdr:row>
      <xdr:rowOff>742950</xdr:rowOff>
    </xdr:to>
    <xdr:sp>
      <xdr:nvSpPr>
        <xdr:cNvPr id="2" name="WordArt 2"/>
        <xdr:cNvSpPr>
          <a:spLocks/>
        </xdr:cNvSpPr>
      </xdr:nvSpPr>
      <xdr:spPr>
        <a:xfrm>
          <a:off x="1085850" y="123825"/>
          <a:ext cx="3657600" cy="619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b="1" kern="10" spc="0">
              <a:ln w="25400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00CCFF"/>
              </a:solidFill>
              <a:latin typeface="Impact"/>
              <a:cs typeface="Impact"/>
            </a:rPr>
            <a:t>SEM 2004</a:t>
          </a:r>
        </a:p>
      </xdr:txBody>
    </xdr:sp>
    <xdr:clientData/>
  </xdr:twoCellAnchor>
  <xdr:twoCellAnchor editAs="oneCell">
    <xdr:from>
      <xdr:col>0</xdr:col>
      <xdr:colOff>209550</xdr:colOff>
      <xdr:row>0</xdr:row>
      <xdr:rowOff>47625</xdr:rowOff>
    </xdr:from>
    <xdr:to>
      <xdr:col>0</xdr:col>
      <xdr:colOff>800100</xdr:colOff>
      <xdr:row>0</xdr:row>
      <xdr:rowOff>809625</xdr:rowOff>
    </xdr:to>
    <xdr:pic>
      <xdr:nvPicPr>
        <xdr:cNvPr id="3" name="Picture 3" descr="SZM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7625"/>
          <a:ext cx="5905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133350</xdr:rowOff>
    </xdr:from>
    <xdr:to>
      <xdr:col>2</xdr:col>
      <xdr:colOff>504825</xdr:colOff>
      <xdr:row>2</xdr:row>
      <xdr:rowOff>19050</xdr:rowOff>
    </xdr:to>
    <xdr:pic>
      <xdr:nvPicPr>
        <xdr:cNvPr id="1" name="Picture 1" descr="SEM 2005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33350"/>
          <a:ext cx="22669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0</xdr:row>
      <xdr:rowOff>142875</xdr:rowOff>
    </xdr:from>
    <xdr:to>
      <xdr:col>15</xdr:col>
      <xdr:colOff>619125</xdr:colOff>
      <xdr:row>2</xdr:row>
      <xdr:rowOff>19050</xdr:rowOff>
    </xdr:to>
    <xdr:pic>
      <xdr:nvPicPr>
        <xdr:cNvPr id="2" name="Picture 2" descr="SZMK j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62950" y="142875"/>
          <a:ext cx="17526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123825</xdr:colOff>
      <xdr:row>1</xdr:row>
      <xdr:rowOff>19050</xdr:rowOff>
    </xdr:from>
    <xdr:to>
      <xdr:col>15</xdr:col>
      <xdr:colOff>552450</xdr:colOff>
      <xdr:row>1</xdr:row>
      <xdr:rowOff>514350</xdr:rowOff>
    </xdr:to>
    <xdr:pic>
      <xdr:nvPicPr>
        <xdr:cNvPr id="1" name="Picture 1" descr="SZMK 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86825" y="180975"/>
          <a:ext cx="16287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</xdr:row>
      <xdr:rowOff>9525</xdr:rowOff>
    </xdr:from>
    <xdr:to>
      <xdr:col>1</xdr:col>
      <xdr:colOff>1247775</xdr:colOff>
      <xdr:row>1</xdr:row>
      <xdr:rowOff>523875</xdr:rowOff>
    </xdr:to>
    <xdr:pic>
      <xdr:nvPicPr>
        <xdr:cNvPr id="2" name="Picture 2" descr="SEM 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7145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47625</xdr:colOff>
      <xdr:row>1</xdr:row>
      <xdr:rowOff>19050</xdr:rowOff>
    </xdr:from>
    <xdr:to>
      <xdr:col>13</xdr:col>
      <xdr:colOff>1009650</xdr:colOff>
      <xdr:row>1</xdr:row>
      <xdr:rowOff>514350</xdr:rowOff>
    </xdr:to>
    <xdr:pic>
      <xdr:nvPicPr>
        <xdr:cNvPr id="1" name="Picture 1" descr="SZMK 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180975"/>
          <a:ext cx="16287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</xdr:row>
      <xdr:rowOff>0</xdr:rowOff>
    </xdr:from>
    <xdr:to>
      <xdr:col>1</xdr:col>
      <xdr:colOff>1314450</xdr:colOff>
      <xdr:row>1</xdr:row>
      <xdr:rowOff>523875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161925"/>
          <a:ext cx="20764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171450</xdr:colOff>
      <xdr:row>1</xdr:row>
      <xdr:rowOff>57150</xdr:rowOff>
    </xdr:from>
    <xdr:to>
      <xdr:col>15</xdr:col>
      <xdr:colOff>800100</xdr:colOff>
      <xdr:row>1</xdr:row>
      <xdr:rowOff>495300</xdr:rowOff>
    </xdr:to>
    <xdr:pic>
      <xdr:nvPicPr>
        <xdr:cNvPr id="1" name="Picture 1" descr="SZMK 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219075"/>
          <a:ext cx="14382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</xdr:row>
      <xdr:rowOff>38100</xdr:rowOff>
    </xdr:from>
    <xdr:to>
      <xdr:col>1</xdr:col>
      <xdr:colOff>1009650</xdr:colOff>
      <xdr:row>1</xdr:row>
      <xdr:rowOff>514350</xdr:rowOff>
    </xdr:to>
    <xdr:pic>
      <xdr:nvPicPr>
        <xdr:cNvPr id="2" name="Picture 2" descr="SEM20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200025"/>
          <a:ext cx="17811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152400</xdr:colOff>
      <xdr:row>1</xdr:row>
      <xdr:rowOff>66675</xdr:rowOff>
    </xdr:from>
    <xdr:to>
      <xdr:col>15</xdr:col>
      <xdr:colOff>771525</xdr:colOff>
      <xdr:row>1</xdr:row>
      <xdr:rowOff>457200</xdr:rowOff>
    </xdr:to>
    <xdr:pic>
      <xdr:nvPicPr>
        <xdr:cNvPr id="1" name="Picture 1" descr="SZMK 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05900" y="238125"/>
          <a:ext cx="12954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</xdr:row>
      <xdr:rowOff>66675</xdr:rowOff>
    </xdr:from>
    <xdr:to>
      <xdr:col>2</xdr:col>
      <xdr:colOff>390525</xdr:colOff>
      <xdr:row>1</xdr:row>
      <xdr:rowOff>457200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238125"/>
          <a:ext cx="22479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625" style="1" customWidth="1"/>
    <col min="2" max="2" width="15.25390625" style="1" customWidth="1"/>
    <col min="3" max="13" width="10.00390625" style="1" customWidth="1"/>
    <col min="14" max="16384" width="9.125" style="2" customWidth="1"/>
  </cols>
  <sheetData>
    <row r="1" spans="1:14" ht="68.25" customHeight="1">
      <c r="A1" s="4"/>
      <c r="B1" s="4"/>
      <c r="C1" s="4"/>
      <c r="D1" s="4"/>
      <c r="E1" s="4"/>
      <c r="F1" s="4"/>
      <c r="G1" s="4"/>
      <c r="H1" s="5"/>
      <c r="I1" s="5"/>
      <c r="J1" s="5"/>
      <c r="K1" s="4"/>
      <c r="L1" s="4"/>
      <c r="M1" s="4"/>
      <c r="N1" s="6"/>
    </row>
    <row r="2" spans="1:15" ht="28.5" customHeight="1">
      <c r="A2" s="12" t="s">
        <v>23</v>
      </c>
      <c r="B2" s="10" t="s">
        <v>0</v>
      </c>
      <c r="C2" s="13" t="s">
        <v>2</v>
      </c>
      <c r="D2" s="13" t="s">
        <v>13</v>
      </c>
      <c r="E2" s="13" t="s">
        <v>9</v>
      </c>
      <c r="F2" s="13" t="s">
        <v>4</v>
      </c>
      <c r="G2" s="13" t="s">
        <v>20</v>
      </c>
      <c r="H2" s="13" t="s">
        <v>6</v>
      </c>
      <c r="I2" s="13" t="s">
        <v>12</v>
      </c>
      <c r="J2" s="13" t="s">
        <v>21</v>
      </c>
      <c r="K2" s="13" t="s">
        <v>5</v>
      </c>
      <c r="L2" s="14" t="s">
        <v>57</v>
      </c>
      <c r="M2" s="13" t="s">
        <v>3</v>
      </c>
      <c r="N2" s="11" t="s">
        <v>1</v>
      </c>
      <c r="O2" s="7"/>
    </row>
    <row r="3" spans="1:15" ht="19.5" customHeight="1">
      <c r="A3" s="208" t="s">
        <v>36</v>
      </c>
      <c r="B3" s="74" t="s">
        <v>2</v>
      </c>
      <c r="C3" s="212">
        <v>515</v>
      </c>
      <c r="D3" s="210">
        <v>337</v>
      </c>
      <c r="E3" s="209">
        <v>334</v>
      </c>
      <c r="F3" s="210">
        <v>215</v>
      </c>
      <c r="G3" s="209">
        <v>344</v>
      </c>
      <c r="H3" s="210">
        <v>200</v>
      </c>
      <c r="I3" s="209">
        <v>223</v>
      </c>
      <c r="J3" s="210">
        <v>151</v>
      </c>
      <c r="K3" s="209">
        <v>409</v>
      </c>
      <c r="L3" s="210">
        <v>385</v>
      </c>
      <c r="M3" s="209">
        <v>236</v>
      </c>
      <c r="N3" s="211">
        <v>3349</v>
      </c>
      <c r="O3" s="7"/>
    </row>
    <row r="4" spans="1:15" ht="19.5" customHeight="1">
      <c r="A4" s="208" t="s">
        <v>37</v>
      </c>
      <c r="B4" s="75" t="s">
        <v>3</v>
      </c>
      <c r="C4" s="209">
        <v>271</v>
      </c>
      <c r="D4" s="210">
        <v>38</v>
      </c>
      <c r="E4" s="209">
        <v>258</v>
      </c>
      <c r="F4" s="210">
        <v>250</v>
      </c>
      <c r="G4" s="209">
        <v>420</v>
      </c>
      <c r="H4" s="210">
        <v>288</v>
      </c>
      <c r="I4" s="209">
        <v>340</v>
      </c>
      <c r="J4" s="210">
        <v>370</v>
      </c>
      <c r="K4" s="209">
        <v>210</v>
      </c>
      <c r="L4" s="210">
        <v>392</v>
      </c>
      <c r="M4" s="209">
        <v>390</v>
      </c>
      <c r="N4" s="211">
        <v>3227</v>
      </c>
      <c r="O4" s="7"/>
    </row>
    <row r="5" spans="1:15" ht="19.5" customHeight="1">
      <c r="A5" s="208" t="s">
        <v>38</v>
      </c>
      <c r="B5" s="76" t="s">
        <v>4</v>
      </c>
      <c r="C5" s="209">
        <v>401</v>
      </c>
      <c r="D5" s="210">
        <v>201</v>
      </c>
      <c r="E5" s="209">
        <v>80</v>
      </c>
      <c r="F5" s="210">
        <v>308</v>
      </c>
      <c r="G5" s="209">
        <v>397</v>
      </c>
      <c r="H5" s="210">
        <v>205</v>
      </c>
      <c r="I5" s="209">
        <v>219</v>
      </c>
      <c r="J5" s="210">
        <v>369</v>
      </c>
      <c r="K5" s="209">
        <v>225</v>
      </c>
      <c r="L5" s="210">
        <v>383</v>
      </c>
      <c r="M5" s="209">
        <v>307</v>
      </c>
      <c r="N5" s="211">
        <v>3095</v>
      </c>
      <c r="O5" s="7"/>
    </row>
    <row r="6" spans="1:15" ht="19.5" customHeight="1">
      <c r="A6" s="208" t="s">
        <v>40</v>
      </c>
      <c r="B6" s="63" t="s">
        <v>5</v>
      </c>
      <c r="C6" s="209">
        <v>275</v>
      </c>
      <c r="D6" s="210">
        <v>158</v>
      </c>
      <c r="E6" s="209">
        <v>121</v>
      </c>
      <c r="F6" s="210">
        <v>337</v>
      </c>
      <c r="G6" s="209">
        <v>300</v>
      </c>
      <c r="H6" s="210">
        <v>0</v>
      </c>
      <c r="I6" s="209">
        <v>307</v>
      </c>
      <c r="J6" s="210">
        <v>69</v>
      </c>
      <c r="K6" s="209">
        <v>470</v>
      </c>
      <c r="L6" s="210">
        <v>300</v>
      </c>
      <c r="M6" s="209">
        <v>212</v>
      </c>
      <c r="N6" s="211">
        <v>2549</v>
      </c>
      <c r="O6" s="7"/>
    </row>
    <row r="7" spans="1:15" ht="19.5" customHeight="1">
      <c r="A7" s="208" t="s">
        <v>41</v>
      </c>
      <c r="B7" s="63" t="s">
        <v>6</v>
      </c>
      <c r="C7" s="209">
        <v>255</v>
      </c>
      <c r="D7" s="210">
        <v>14</v>
      </c>
      <c r="E7" s="209">
        <v>185</v>
      </c>
      <c r="F7" s="210">
        <v>211</v>
      </c>
      <c r="G7" s="209">
        <v>99</v>
      </c>
      <c r="H7" s="210">
        <v>445</v>
      </c>
      <c r="I7" s="209">
        <v>155</v>
      </c>
      <c r="J7" s="210">
        <v>346</v>
      </c>
      <c r="K7" s="209">
        <v>162</v>
      </c>
      <c r="L7" s="210">
        <v>120</v>
      </c>
      <c r="M7" s="209">
        <v>300</v>
      </c>
      <c r="N7" s="211">
        <v>2292</v>
      </c>
      <c r="O7" s="7"/>
    </row>
    <row r="8" spans="1:15" ht="19.5" customHeight="1">
      <c r="A8" s="208" t="s">
        <v>42</v>
      </c>
      <c r="B8" s="63" t="s">
        <v>7</v>
      </c>
      <c r="C8" s="209">
        <v>251</v>
      </c>
      <c r="D8" s="210">
        <v>11</v>
      </c>
      <c r="E8" s="209">
        <v>173</v>
      </c>
      <c r="F8" s="210">
        <v>182</v>
      </c>
      <c r="G8" s="209">
        <v>402</v>
      </c>
      <c r="H8" s="210">
        <v>271</v>
      </c>
      <c r="I8" s="209">
        <v>264</v>
      </c>
      <c r="J8" s="210">
        <v>50</v>
      </c>
      <c r="K8" s="209">
        <v>215</v>
      </c>
      <c r="L8" s="210">
        <v>116</v>
      </c>
      <c r="M8" s="209">
        <v>309</v>
      </c>
      <c r="N8" s="211">
        <v>2244</v>
      </c>
      <c r="O8" s="7"/>
    </row>
    <row r="9" spans="1:15" ht="19.5" customHeight="1">
      <c r="A9" s="208" t="s">
        <v>43</v>
      </c>
      <c r="B9" s="63" t="s">
        <v>8</v>
      </c>
      <c r="C9" s="209">
        <v>188</v>
      </c>
      <c r="D9" s="210">
        <v>305</v>
      </c>
      <c r="E9" s="209">
        <v>284</v>
      </c>
      <c r="F9" s="210">
        <v>106</v>
      </c>
      <c r="G9" s="209">
        <v>259</v>
      </c>
      <c r="H9" s="210">
        <v>162</v>
      </c>
      <c r="I9" s="209">
        <v>302</v>
      </c>
      <c r="J9" s="210">
        <v>161</v>
      </c>
      <c r="K9" s="209">
        <v>6</v>
      </c>
      <c r="L9" s="210">
        <v>282</v>
      </c>
      <c r="M9" s="209">
        <v>145</v>
      </c>
      <c r="N9" s="211">
        <v>2200</v>
      </c>
      <c r="O9" s="7"/>
    </row>
    <row r="10" spans="1:15" ht="19.5" customHeight="1">
      <c r="A10" s="208" t="s">
        <v>44</v>
      </c>
      <c r="B10" s="63" t="s">
        <v>9</v>
      </c>
      <c r="C10" s="209">
        <v>197</v>
      </c>
      <c r="D10" s="210">
        <v>183</v>
      </c>
      <c r="E10" s="209">
        <v>348</v>
      </c>
      <c r="F10" s="210">
        <v>156</v>
      </c>
      <c r="G10" s="209">
        <v>106</v>
      </c>
      <c r="H10" s="210">
        <v>320</v>
      </c>
      <c r="I10" s="209">
        <v>215</v>
      </c>
      <c r="J10" s="210">
        <v>130</v>
      </c>
      <c r="K10" s="209">
        <v>199</v>
      </c>
      <c r="L10" s="210">
        <v>123</v>
      </c>
      <c r="M10" s="209">
        <v>182</v>
      </c>
      <c r="N10" s="211">
        <v>2159</v>
      </c>
      <c r="O10" s="7"/>
    </row>
    <row r="11" spans="1:15" ht="19.5" customHeight="1">
      <c r="A11" s="208" t="s">
        <v>45</v>
      </c>
      <c r="B11" s="63" t="s">
        <v>10</v>
      </c>
      <c r="C11" s="209">
        <v>94</v>
      </c>
      <c r="D11" s="210">
        <v>0</v>
      </c>
      <c r="E11" s="209">
        <v>434</v>
      </c>
      <c r="F11" s="210">
        <v>24</v>
      </c>
      <c r="G11" s="209">
        <v>65</v>
      </c>
      <c r="H11" s="210">
        <v>279</v>
      </c>
      <c r="I11" s="209">
        <v>89</v>
      </c>
      <c r="J11" s="210">
        <v>388</v>
      </c>
      <c r="K11" s="209">
        <v>163</v>
      </c>
      <c r="L11" s="210">
        <v>101</v>
      </c>
      <c r="M11" s="209">
        <v>439</v>
      </c>
      <c r="N11" s="211">
        <v>2076</v>
      </c>
      <c r="O11" s="7"/>
    </row>
    <row r="12" spans="1:15" ht="19.5" customHeight="1">
      <c r="A12" s="208" t="s">
        <v>46</v>
      </c>
      <c r="B12" s="63" t="s">
        <v>11</v>
      </c>
      <c r="C12" s="209">
        <v>123</v>
      </c>
      <c r="D12" s="210">
        <v>0</v>
      </c>
      <c r="E12" s="209">
        <v>78</v>
      </c>
      <c r="F12" s="210">
        <v>243</v>
      </c>
      <c r="G12" s="209">
        <v>59</v>
      </c>
      <c r="H12" s="210">
        <v>339</v>
      </c>
      <c r="I12" s="209">
        <v>143</v>
      </c>
      <c r="J12" s="210">
        <v>374</v>
      </c>
      <c r="K12" s="209">
        <v>14</v>
      </c>
      <c r="L12" s="210">
        <v>0</v>
      </c>
      <c r="M12" s="209">
        <v>95</v>
      </c>
      <c r="N12" s="211">
        <v>1468</v>
      </c>
      <c r="O12" s="7"/>
    </row>
    <row r="13" spans="1:15" ht="19.5" customHeight="1">
      <c r="A13" s="208" t="s">
        <v>48</v>
      </c>
      <c r="B13" s="63" t="s">
        <v>12</v>
      </c>
      <c r="C13" s="209">
        <v>235</v>
      </c>
      <c r="D13" s="210">
        <v>264</v>
      </c>
      <c r="E13" s="209">
        <v>9</v>
      </c>
      <c r="F13" s="210">
        <v>123</v>
      </c>
      <c r="G13" s="209">
        <v>31</v>
      </c>
      <c r="H13" s="210">
        <v>0</v>
      </c>
      <c r="I13" s="209">
        <v>219</v>
      </c>
      <c r="J13" s="210">
        <v>0</v>
      </c>
      <c r="K13" s="209">
        <v>52</v>
      </c>
      <c r="L13" s="210">
        <v>320</v>
      </c>
      <c r="M13" s="209">
        <v>0</v>
      </c>
      <c r="N13" s="211">
        <v>1253</v>
      </c>
      <c r="O13" s="7"/>
    </row>
    <row r="14" spans="1:15" ht="19.5" customHeight="1">
      <c r="A14" s="208" t="s">
        <v>49</v>
      </c>
      <c r="B14" s="63" t="s">
        <v>13</v>
      </c>
      <c r="C14" s="209">
        <v>86</v>
      </c>
      <c r="D14" s="210">
        <v>455</v>
      </c>
      <c r="E14" s="209">
        <v>28</v>
      </c>
      <c r="F14" s="210">
        <v>45</v>
      </c>
      <c r="G14" s="209">
        <v>67</v>
      </c>
      <c r="H14" s="210">
        <v>69</v>
      </c>
      <c r="I14" s="209">
        <v>135</v>
      </c>
      <c r="J14" s="210">
        <v>0</v>
      </c>
      <c r="K14" s="209">
        <v>16</v>
      </c>
      <c r="L14" s="210">
        <v>0</v>
      </c>
      <c r="M14" s="209">
        <v>72</v>
      </c>
      <c r="N14" s="211">
        <v>973</v>
      </c>
      <c r="O14" s="7"/>
    </row>
    <row r="15" spans="2:15" ht="19.5" customHeight="1">
      <c r="B15" s="2"/>
      <c r="L15" s="2"/>
      <c r="M15" s="2"/>
      <c r="N15" s="217">
        <f>SUM(N3:N14)</f>
        <v>26885</v>
      </c>
      <c r="O15" s="7"/>
    </row>
    <row r="16" spans="2:15" ht="21.75" customHeight="1">
      <c r="B16" s="2"/>
      <c r="M16" s="2"/>
      <c r="O16" s="7"/>
    </row>
    <row r="17" ht="21.75" customHeight="1">
      <c r="O17" s="7"/>
    </row>
    <row r="18" ht="21.75" customHeight="1">
      <c r="O18" s="7"/>
    </row>
    <row r="19" ht="21.75" customHeight="1">
      <c r="O19" s="7"/>
    </row>
    <row r="20" ht="21.75" customHeight="1">
      <c r="O20" s="7"/>
    </row>
    <row r="21" ht="21.75" customHeight="1">
      <c r="O21" s="7"/>
    </row>
    <row r="22" ht="21.75" customHeight="1">
      <c r="O22" s="7"/>
    </row>
    <row r="23" ht="21.75" customHeight="1">
      <c r="O23" s="7"/>
    </row>
    <row r="24" ht="21.75" customHeight="1">
      <c r="O24" s="7"/>
    </row>
    <row r="25" ht="12.75">
      <c r="O25" s="7"/>
    </row>
    <row r="26" ht="12.75">
      <c r="O26" s="7"/>
    </row>
    <row r="27" ht="12.75">
      <c r="O27" s="7"/>
    </row>
    <row r="28" ht="12.75">
      <c r="O28" s="7"/>
    </row>
    <row r="29" ht="12.75">
      <c r="O29" s="7"/>
    </row>
    <row r="30" ht="12.75">
      <c r="O30" s="7"/>
    </row>
    <row r="31" ht="12.75">
      <c r="O31" s="7"/>
    </row>
    <row r="32" ht="12.75">
      <c r="O32" s="7"/>
    </row>
    <row r="33" ht="12.75">
      <c r="O33" s="7"/>
    </row>
    <row r="34" ht="12.75">
      <c r="O34" s="7"/>
    </row>
    <row r="35" ht="12.75">
      <c r="O35" s="7"/>
    </row>
    <row r="36" ht="12.75">
      <c r="O36" s="7"/>
    </row>
    <row r="37" ht="12.75">
      <c r="O37" s="7"/>
    </row>
    <row r="38" ht="12.75">
      <c r="O38" s="7"/>
    </row>
    <row r="39" ht="12.75">
      <c r="O39" s="7"/>
    </row>
    <row r="40" ht="12.75">
      <c r="O40" s="7"/>
    </row>
    <row r="41" ht="12.75">
      <c r="O41" s="7"/>
    </row>
    <row r="42" ht="12.75">
      <c r="O42" s="7"/>
    </row>
    <row r="43" ht="12.75">
      <c r="O43" s="7"/>
    </row>
  </sheetData>
  <sheetProtection/>
  <printOptions horizontalCentered="1" vertic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P10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75390625" style="1" customWidth="1"/>
    <col min="2" max="2" width="15.25390625" style="1" customWidth="1"/>
    <col min="3" max="14" width="7.75390625" style="1" customWidth="1"/>
    <col min="15" max="16" width="13.125" style="2" customWidth="1"/>
    <col min="17" max="16384" width="9.125" style="2" customWidth="1"/>
  </cols>
  <sheetData>
    <row r="2" spans="1:15" ht="42" customHeight="1">
      <c r="A2" s="50"/>
      <c r="B2" s="183"/>
      <c r="D2" s="349" t="s">
        <v>174</v>
      </c>
      <c r="E2" s="350"/>
      <c r="F2" s="350"/>
      <c r="G2" s="350"/>
      <c r="H2" s="350"/>
      <c r="I2" s="350"/>
      <c r="J2" s="350"/>
      <c r="K2" s="350"/>
      <c r="L2" s="350"/>
      <c r="M2" s="350"/>
      <c r="N2" s="351"/>
      <c r="O2" s="184"/>
    </row>
    <row r="3" spans="1:15" ht="13.5" customHeight="1">
      <c r="A3" s="4"/>
      <c r="B3" s="4"/>
      <c r="C3" s="4"/>
      <c r="D3" s="4"/>
      <c r="E3" s="4"/>
      <c r="F3" s="4"/>
      <c r="G3" s="4"/>
      <c r="H3" s="5"/>
      <c r="I3" s="5"/>
      <c r="J3" s="5"/>
      <c r="K3" s="5"/>
      <c r="L3" s="4"/>
      <c r="M3" s="4"/>
      <c r="N3" s="4"/>
      <c r="O3" s="6"/>
    </row>
    <row r="4" spans="1:16" ht="23.25" customHeight="1">
      <c r="A4" s="34"/>
      <c r="B4" s="35"/>
      <c r="C4" s="144" t="s">
        <v>58</v>
      </c>
      <c r="D4" s="145" t="s">
        <v>64</v>
      </c>
      <c r="E4" s="144" t="s">
        <v>60</v>
      </c>
      <c r="F4" s="145" t="s">
        <v>61</v>
      </c>
      <c r="G4" s="144" t="s">
        <v>127</v>
      </c>
      <c r="H4" s="145" t="s">
        <v>74</v>
      </c>
      <c r="I4" s="144" t="s">
        <v>130</v>
      </c>
      <c r="J4" s="145" t="s">
        <v>66</v>
      </c>
      <c r="K4" s="144" t="s">
        <v>70</v>
      </c>
      <c r="L4" s="145" t="s">
        <v>90</v>
      </c>
      <c r="M4" s="144" t="s">
        <v>68</v>
      </c>
      <c r="N4" s="145" t="s">
        <v>69</v>
      </c>
      <c r="O4" s="185" t="s">
        <v>1</v>
      </c>
      <c r="P4" s="166" t="s">
        <v>167</v>
      </c>
    </row>
    <row r="5" spans="1:16" ht="23.25" customHeight="1">
      <c r="A5" s="146" t="s">
        <v>23</v>
      </c>
      <c r="B5" s="147" t="s">
        <v>75</v>
      </c>
      <c r="C5" s="148" t="s">
        <v>175</v>
      </c>
      <c r="D5" s="149" t="s">
        <v>176</v>
      </c>
      <c r="E5" s="148" t="s">
        <v>26</v>
      </c>
      <c r="F5" s="149" t="s">
        <v>177</v>
      </c>
      <c r="G5" s="148" t="s">
        <v>178</v>
      </c>
      <c r="H5" s="149" t="s">
        <v>179</v>
      </c>
      <c r="I5" s="148" t="s">
        <v>180</v>
      </c>
      <c r="J5" s="149" t="s">
        <v>181</v>
      </c>
      <c r="K5" s="148" t="s">
        <v>182</v>
      </c>
      <c r="L5" s="149" t="s">
        <v>71</v>
      </c>
      <c r="M5" s="148" t="s">
        <v>183</v>
      </c>
      <c r="N5" s="149" t="s">
        <v>35</v>
      </c>
      <c r="O5" s="186" t="s">
        <v>22</v>
      </c>
      <c r="P5" s="167" t="s">
        <v>185</v>
      </c>
    </row>
    <row r="6" spans="1:16" ht="19.5" customHeight="1">
      <c r="A6" s="151" t="s">
        <v>36</v>
      </c>
      <c r="B6" s="187" t="s">
        <v>10</v>
      </c>
      <c r="C6" s="153">
        <v>1442</v>
      </c>
      <c r="D6" s="155">
        <v>1136</v>
      </c>
      <c r="E6" s="153">
        <v>1604</v>
      </c>
      <c r="F6" s="155">
        <v>1218</v>
      </c>
      <c r="G6" s="153">
        <v>1471</v>
      </c>
      <c r="H6" s="188">
        <v>1538</v>
      </c>
      <c r="I6" s="188">
        <v>1693</v>
      </c>
      <c r="J6" s="188">
        <v>1437</v>
      </c>
      <c r="K6" s="153">
        <v>1483</v>
      </c>
      <c r="L6" s="155">
        <v>1605</v>
      </c>
      <c r="M6" s="153">
        <v>1496</v>
      </c>
      <c r="N6" s="155">
        <v>1324</v>
      </c>
      <c r="O6" s="189">
        <f aca="true" t="shared" si="0" ref="O6:O25">SUM(C6:N6)</f>
        <v>17447</v>
      </c>
      <c r="P6" s="202">
        <f>O6*0.31375</f>
        <v>5473.996249999999</v>
      </c>
    </row>
    <row r="7" spans="1:16" ht="19.5" customHeight="1">
      <c r="A7" s="151" t="s">
        <v>37</v>
      </c>
      <c r="B7" s="157" t="s">
        <v>14</v>
      </c>
      <c r="C7" s="188">
        <v>1639</v>
      </c>
      <c r="D7" s="155">
        <v>1013</v>
      </c>
      <c r="E7" s="153">
        <v>1512</v>
      </c>
      <c r="F7" s="155">
        <v>1567</v>
      </c>
      <c r="G7" s="153">
        <v>1337</v>
      </c>
      <c r="H7" s="155">
        <v>1288</v>
      </c>
      <c r="I7" s="153">
        <v>1645</v>
      </c>
      <c r="J7" s="155">
        <v>1146</v>
      </c>
      <c r="K7" s="153">
        <v>1385</v>
      </c>
      <c r="L7" s="155">
        <v>1300</v>
      </c>
      <c r="M7" s="153">
        <v>1526</v>
      </c>
      <c r="N7" s="155">
        <v>1585</v>
      </c>
      <c r="O7" s="190">
        <f t="shared" si="0"/>
        <v>16943</v>
      </c>
      <c r="P7" s="202">
        <f aca="true" t="shared" si="1" ref="P7:P25">O7*0.31375</f>
        <v>5315.866249999999</v>
      </c>
    </row>
    <row r="8" spans="1:16" ht="19.5" customHeight="1">
      <c r="A8" s="151" t="s">
        <v>38</v>
      </c>
      <c r="B8" s="157" t="s">
        <v>8</v>
      </c>
      <c r="C8" s="153">
        <v>1611</v>
      </c>
      <c r="D8" s="155">
        <v>675</v>
      </c>
      <c r="E8" s="188">
        <v>1720</v>
      </c>
      <c r="F8" s="188">
        <v>1678</v>
      </c>
      <c r="G8" s="153">
        <v>1358</v>
      </c>
      <c r="H8" s="155">
        <v>1348</v>
      </c>
      <c r="I8" s="153">
        <v>1416</v>
      </c>
      <c r="J8" s="155">
        <v>1029</v>
      </c>
      <c r="K8" s="191">
        <v>1785</v>
      </c>
      <c r="L8" s="155">
        <v>1210</v>
      </c>
      <c r="M8" s="153">
        <v>1501</v>
      </c>
      <c r="N8" s="155">
        <v>1347</v>
      </c>
      <c r="O8" s="190">
        <f t="shared" si="0"/>
        <v>16678</v>
      </c>
      <c r="P8" s="202">
        <f t="shared" si="1"/>
        <v>5232.7225</v>
      </c>
    </row>
    <row r="9" spans="1:16" ht="19.5" customHeight="1">
      <c r="A9" s="151" t="s">
        <v>40</v>
      </c>
      <c r="B9" s="157" t="s">
        <v>52</v>
      </c>
      <c r="C9" s="153">
        <v>1194</v>
      </c>
      <c r="D9" s="155">
        <v>1201</v>
      </c>
      <c r="E9" s="153">
        <v>1587</v>
      </c>
      <c r="F9" s="155">
        <v>1646</v>
      </c>
      <c r="G9" s="153">
        <v>1410</v>
      </c>
      <c r="H9" s="155">
        <v>1096</v>
      </c>
      <c r="I9" s="153">
        <v>1413</v>
      </c>
      <c r="J9" s="155">
        <v>1359</v>
      </c>
      <c r="K9" s="153">
        <v>1255</v>
      </c>
      <c r="L9" s="155">
        <v>1264</v>
      </c>
      <c r="M9" s="153">
        <v>1573</v>
      </c>
      <c r="N9" s="155">
        <v>1299</v>
      </c>
      <c r="O9" s="190">
        <f t="shared" si="0"/>
        <v>16297</v>
      </c>
      <c r="P9" s="202">
        <f t="shared" si="1"/>
        <v>5113.183749999999</v>
      </c>
    </row>
    <row r="10" spans="1:16" ht="19.5" customHeight="1">
      <c r="A10" s="151" t="s">
        <v>41</v>
      </c>
      <c r="B10" s="157" t="s">
        <v>2</v>
      </c>
      <c r="C10" s="153">
        <v>1431</v>
      </c>
      <c r="D10" s="155">
        <v>787</v>
      </c>
      <c r="E10" s="153">
        <v>1217</v>
      </c>
      <c r="F10" s="155">
        <v>1316</v>
      </c>
      <c r="G10" s="153">
        <v>1061</v>
      </c>
      <c r="H10" s="155">
        <v>1011</v>
      </c>
      <c r="I10" s="153">
        <v>1159</v>
      </c>
      <c r="J10" s="155">
        <v>1255</v>
      </c>
      <c r="K10" s="153">
        <v>1471</v>
      </c>
      <c r="L10" s="155">
        <v>1464</v>
      </c>
      <c r="M10" s="153">
        <v>1267</v>
      </c>
      <c r="N10" s="155">
        <v>1158</v>
      </c>
      <c r="O10" s="190">
        <f t="shared" si="0"/>
        <v>14597</v>
      </c>
      <c r="P10" s="202">
        <f t="shared" si="1"/>
        <v>4579.808749999999</v>
      </c>
    </row>
    <row r="11" spans="1:16" ht="19.5" customHeight="1">
      <c r="A11" s="151" t="s">
        <v>42</v>
      </c>
      <c r="B11" s="157" t="s">
        <v>184</v>
      </c>
      <c r="C11" s="121">
        <v>1492</v>
      </c>
      <c r="D11" s="192">
        <v>302</v>
      </c>
      <c r="E11" s="121">
        <v>1088</v>
      </c>
      <c r="F11" s="192">
        <v>1538</v>
      </c>
      <c r="G11" s="193">
        <v>1478</v>
      </c>
      <c r="H11" s="192">
        <v>1161</v>
      </c>
      <c r="I11" s="121">
        <v>1393</v>
      </c>
      <c r="J11" s="192">
        <v>831</v>
      </c>
      <c r="K11" s="121">
        <v>1174</v>
      </c>
      <c r="L11" s="192">
        <v>1439</v>
      </c>
      <c r="M11" s="121">
        <v>1596</v>
      </c>
      <c r="N11" s="192">
        <v>1103</v>
      </c>
      <c r="O11" s="190">
        <f t="shared" si="0"/>
        <v>14595</v>
      </c>
      <c r="P11" s="202">
        <f t="shared" si="1"/>
        <v>4579.18125</v>
      </c>
    </row>
    <row r="12" spans="1:16" ht="19.5" customHeight="1">
      <c r="A12" s="151" t="s">
        <v>43</v>
      </c>
      <c r="B12" s="157" t="s">
        <v>4</v>
      </c>
      <c r="C12" s="153">
        <v>1485</v>
      </c>
      <c r="D12" s="155">
        <v>1059</v>
      </c>
      <c r="E12" s="153">
        <v>1349</v>
      </c>
      <c r="F12" s="155">
        <v>1576</v>
      </c>
      <c r="G12" s="153">
        <v>1154</v>
      </c>
      <c r="H12" s="155">
        <v>1129</v>
      </c>
      <c r="I12" s="153">
        <v>1526</v>
      </c>
      <c r="J12" s="155">
        <v>894</v>
      </c>
      <c r="K12" s="153">
        <v>1107</v>
      </c>
      <c r="L12" s="155">
        <v>1189</v>
      </c>
      <c r="M12" s="153">
        <v>1288</v>
      </c>
      <c r="N12" s="155">
        <v>835</v>
      </c>
      <c r="O12" s="190">
        <f t="shared" si="0"/>
        <v>14591</v>
      </c>
      <c r="P12" s="202">
        <f t="shared" si="1"/>
        <v>4577.9262499999995</v>
      </c>
    </row>
    <row r="13" spans="1:16" ht="19.5" customHeight="1">
      <c r="A13" s="151" t="s">
        <v>44</v>
      </c>
      <c r="B13" s="157" t="s">
        <v>56</v>
      </c>
      <c r="C13" s="153">
        <v>1420</v>
      </c>
      <c r="D13" s="155">
        <v>487</v>
      </c>
      <c r="E13" s="153">
        <v>1181</v>
      </c>
      <c r="F13" s="155">
        <v>1336</v>
      </c>
      <c r="G13" s="153">
        <v>1063</v>
      </c>
      <c r="H13" s="155">
        <v>1061</v>
      </c>
      <c r="I13" s="153">
        <v>1151</v>
      </c>
      <c r="J13" s="155">
        <v>1175</v>
      </c>
      <c r="K13" s="153">
        <v>1020</v>
      </c>
      <c r="L13" s="155">
        <v>1577</v>
      </c>
      <c r="M13" s="153">
        <v>1340</v>
      </c>
      <c r="N13" s="155">
        <v>1685</v>
      </c>
      <c r="O13" s="190">
        <f t="shared" si="0"/>
        <v>14496</v>
      </c>
      <c r="P13" s="202">
        <f t="shared" si="1"/>
        <v>4548.12</v>
      </c>
    </row>
    <row r="14" spans="1:16" ht="19.5" customHeight="1">
      <c r="A14" s="151" t="s">
        <v>45</v>
      </c>
      <c r="B14" s="157" t="s">
        <v>47</v>
      </c>
      <c r="C14" s="153">
        <v>1333</v>
      </c>
      <c r="D14" s="155">
        <v>749</v>
      </c>
      <c r="E14" s="153">
        <v>1163</v>
      </c>
      <c r="F14" s="155">
        <v>1449</v>
      </c>
      <c r="G14" s="153">
        <v>1095</v>
      </c>
      <c r="H14" s="155">
        <v>771</v>
      </c>
      <c r="I14" s="153">
        <v>1236</v>
      </c>
      <c r="J14" s="155">
        <v>804</v>
      </c>
      <c r="K14" s="153">
        <v>1397</v>
      </c>
      <c r="L14" s="155">
        <v>1313</v>
      </c>
      <c r="M14" s="188">
        <v>1686</v>
      </c>
      <c r="N14" s="155">
        <v>1262</v>
      </c>
      <c r="O14" s="190">
        <f t="shared" si="0"/>
        <v>14258</v>
      </c>
      <c r="P14" s="202">
        <f t="shared" si="1"/>
        <v>4473.447499999999</v>
      </c>
    </row>
    <row r="15" spans="1:16" ht="19.5" customHeight="1">
      <c r="A15" s="151" t="s">
        <v>46</v>
      </c>
      <c r="B15" s="157" t="s">
        <v>19</v>
      </c>
      <c r="C15" s="153">
        <v>1358</v>
      </c>
      <c r="D15" s="155">
        <v>626</v>
      </c>
      <c r="E15" s="153">
        <v>1145</v>
      </c>
      <c r="F15" s="155">
        <v>976</v>
      </c>
      <c r="G15" s="153">
        <v>1235</v>
      </c>
      <c r="H15" s="155">
        <v>1067</v>
      </c>
      <c r="I15" s="153">
        <v>1517</v>
      </c>
      <c r="J15" s="155">
        <v>912</v>
      </c>
      <c r="K15" s="153">
        <v>1449</v>
      </c>
      <c r="L15" s="155">
        <v>1164</v>
      </c>
      <c r="M15" s="153">
        <v>1615</v>
      </c>
      <c r="N15" s="155">
        <v>1175</v>
      </c>
      <c r="O15" s="190">
        <f t="shared" si="0"/>
        <v>14239</v>
      </c>
      <c r="P15" s="202">
        <f t="shared" si="1"/>
        <v>4467.48625</v>
      </c>
    </row>
    <row r="16" spans="1:16" ht="19.5" customHeight="1">
      <c r="A16" s="151" t="s">
        <v>48</v>
      </c>
      <c r="B16" s="157" t="s">
        <v>164</v>
      </c>
      <c r="C16" s="153">
        <v>858</v>
      </c>
      <c r="D16" s="155">
        <v>1089</v>
      </c>
      <c r="E16" s="153">
        <v>1552</v>
      </c>
      <c r="F16" s="155">
        <v>1169</v>
      </c>
      <c r="G16" s="153">
        <v>1136</v>
      </c>
      <c r="H16" s="155">
        <v>798</v>
      </c>
      <c r="I16" s="153">
        <v>1349</v>
      </c>
      <c r="J16" s="155">
        <v>1089</v>
      </c>
      <c r="K16" s="153">
        <v>1103</v>
      </c>
      <c r="L16" s="155">
        <v>1246</v>
      </c>
      <c r="M16" s="153">
        <v>1362</v>
      </c>
      <c r="N16" s="155">
        <v>1426</v>
      </c>
      <c r="O16" s="190">
        <f t="shared" si="0"/>
        <v>14177</v>
      </c>
      <c r="P16" s="202">
        <f t="shared" si="1"/>
        <v>4448.03375</v>
      </c>
    </row>
    <row r="17" spans="1:16" ht="19.5" customHeight="1" thickBot="1">
      <c r="A17" s="93" t="s">
        <v>49</v>
      </c>
      <c r="B17" s="194" t="s">
        <v>150</v>
      </c>
      <c r="C17" s="195">
        <v>952</v>
      </c>
      <c r="D17" s="196">
        <v>383</v>
      </c>
      <c r="E17" s="195">
        <v>1295</v>
      </c>
      <c r="F17" s="196">
        <v>1416</v>
      </c>
      <c r="G17" s="195">
        <v>1208</v>
      </c>
      <c r="H17" s="196">
        <v>1265</v>
      </c>
      <c r="I17" s="195">
        <v>1496</v>
      </c>
      <c r="J17" s="196">
        <v>947</v>
      </c>
      <c r="K17" s="195">
        <v>1113</v>
      </c>
      <c r="L17" s="88">
        <v>1626</v>
      </c>
      <c r="M17" s="195">
        <v>598</v>
      </c>
      <c r="N17" s="197">
        <v>1776</v>
      </c>
      <c r="O17" s="198">
        <f t="shared" si="0"/>
        <v>14075</v>
      </c>
      <c r="P17" s="202">
        <f t="shared" si="1"/>
        <v>4416.03125</v>
      </c>
    </row>
    <row r="18" spans="1:16" ht="19.5" customHeight="1">
      <c r="A18" s="37" t="s">
        <v>50</v>
      </c>
      <c r="B18" s="159" t="s">
        <v>9</v>
      </c>
      <c r="C18" s="160">
        <v>906</v>
      </c>
      <c r="D18" s="161">
        <v>1171</v>
      </c>
      <c r="E18" s="160">
        <v>1492</v>
      </c>
      <c r="F18" s="161">
        <v>1064</v>
      </c>
      <c r="G18" s="160">
        <v>1169</v>
      </c>
      <c r="H18" s="161">
        <v>953</v>
      </c>
      <c r="I18" s="160">
        <v>1168</v>
      </c>
      <c r="J18" s="161">
        <v>1107</v>
      </c>
      <c r="K18" s="160">
        <v>1364</v>
      </c>
      <c r="L18" s="161">
        <v>1083</v>
      </c>
      <c r="M18" s="160">
        <v>1286</v>
      </c>
      <c r="N18" s="161">
        <v>1263</v>
      </c>
      <c r="O18" s="199">
        <f t="shared" si="0"/>
        <v>14026</v>
      </c>
      <c r="P18" s="202">
        <f t="shared" si="1"/>
        <v>4400.657499999999</v>
      </c>
    </row>
    <row r="19" spans="1:16" ht="19.5" customHeight="1">
      <c r="A19" s="151" t="s">
        <v>51</v>
      </c>
      <c r="B19" s="163" t="s">
        <v>6</v>
      </c>
      <c r="C19" s="153">
        <v>978</v>
      </c>
      <c r="D19" s="155">
        <v>931</v>
      </c>
      <c r="E19" s="153">
        <v>1427</v>
      </c>
      <c r="F19" s="155">
        <v>629</v>
      </c>
      <c r="G19" s="153">
        <v>1226</v>
      </c>
      <c r="H19" s="155">
        <v>847</v>
      </c>
      <c r="I19" s="153">
        <v>1541</v>
      </c>
      <c r="J19" s="155">
        <v>1174</v>
      </c>
      <c r="K19" s="153">
        <v>1500</v>
      </c>
      <c r="L19" s="155">
        <v>657</v>
      </c>
      <c r="M19" s="153">
        <v>1363</v>
      </c>
      <c r="N19" s="155">
        <v>1243</v>
      </c>
      <c r="O19" s="200">
        <f t="shared" si="0"/>
        <v>13516</v>
      </c>
      <c r="P19" s="202">
        <f t="shared" si="1"/>
        <v>4240.6449999999995</v>
      </c>
    </row>
    <row r="20" spans="1:16" ht="19.5" customHeight="1">
      <c r="A20" s="151" t="s">
        <v>53</v>
      </c>
      <c r="B20" s="163" t="s">
        <v>17</v>
      </c>
      <c r="C20" s="153">
        <v>1340</v>
      </c>
      <c r="D20" s="155">
        <v>484</v>
      </c>
      <c r="E20" s="153">
        <v>1172</v>
      </c>
      <c r="F20" s="155">
        <v>1290</v>
      </c>
      <c r="G20" s="153">
        <v>927</v>
      </c>
      <c r="H20" s="155">
        <v>1238</v>
      </c>
      <c r="I20" s="153">
        <v>1071</v>
      </c>
      <c r="J20" s="155">
        <v>718</v>
      </c>
      <c r="K20" s="153">
        <v>926</v>
      </c>
      <c r="L20" s="155">
        <v>1323</v>
      </c>
      <c r="M20" s="153">
        <v>1492</v>
      </c>
      <c r="N20" s="155">
        <v>1468</v>
      </c>
      <c r="O20" s="200">
        <f t="shared" si="0"/>
        <v>13449</v>
      </c>
      <c r="P20" s="202">
        <f t="shared" si="1"/>
        <v>4219.62375</v>
      </c>
    </row>
    <row r="21" spans="1:16" ht="19.5" customHeight="1">
      <c r="A21" s="151" t="s">
        <v>54</v>
      </c>
      <c r="B21" s="163" t="s">
        <v>123</v>
      </c>
      <c r="C21" s="153">
        <v>1133</v>
      </c>
      <c r="D21" s="155">
        <v>613</v>
      </c>
      <c r="E21" s="153">
        <v>1379</v>
      </c>
      <c r="F21" s="155">
        <v>1247</v>
      </c>
      <c r="G21" s="153">
        <v>979</v>
      </c>
      <c r="H21" s="155">
        <v>1153</v>
      </c>
      <c r="I21" s="153">
        <v>1377</v>
      </c>
      <c r="J21" s="155">
        <v>680</v>
      </c>
      <c r="K21" s="153">
        <v>1297</v>
      </c>
      <c r="L21" s="155">
        <v>1275</v>
      </c>
      <c r="M21" s="153">
        <v>1037</v>
      </c>
      <c r="N21" s="155">
        <v>1115</v>
      </c>
      <c r="O21" s="200">
        <f t="shared" si="0"/>
        <v>13285</v>
      </c>
      <c r="P21" s="202">
        <f t="shared" si="1"/>
        <v>4168.16875</v>
      </c>
    </row>
    <row r="22" spans="1:16" ht="19.5" customHeight="1">
      <c r="A22" s="151" t="s">
        <v>55</v>
      </c>
      <c r="B22" s="163" t="s">
        <v>16</v>
      </c>
      <c r="C22" s="153">
        <v>1001</v>
      </c>
      <c r="D22" s="155">
        <v>747</v>
      </c>
      <c r="E22" s="153">
        <v>1069</v>
      </c>
      <c r="F22" s="155">
        <v>1260</v>
      </c>
      <c r="G22" s="153">
        <v>890</v>
      </c>
      <c r="H22" s="155">
        <v>690</v>
      </c>
      <c r="I22" s="153">
        <v>802</v>
      </c>
      <c r="J22" s="155" t="s">
        <v>15</v>
      </c>
      <c r="K22" s="153">
        <v>915</v>
      </c>
      <c r="L22" s="155">
        <v>975</v>
      </c>
      <c r="M22" s="153">
        <v>1067</v>
      </c>
      <c r="N22" s="155">
        <v>1229</v>
      </c>
      <c r="O22" s="200">
        <f t="shared" si="0"/>
        <v>10645</v>
      </c>
      <c r="P22" s="202">
        <f t="shared" si="1"/>
        <v>3339.8687499999996</v>
      </c>
    </row>
    <row r="23" spans="1:16" ht="19.5" customHeight="1">
      <c r="A23" s="151" t="s">
        <v>105</v>
      </c>
      <c r="B23" s="163" t="s">
        <v>165</v>
      </c>
      <c r="C23" s="153">
        <v>798</v>
      </c>
      <c r="D23" s="155" t="s">
        <v>15</v>
      </c>
      <c r="E23" s="153">
        <v>348</v>
      </c>
      <c r="F23" s="155">
        <v>1103</v>
      </c>
      <c r="G23" s="153">
        <v>663</v>
      </c>
      <c r="H23" s="155">
        <v>738</v>
      </c>
      <c r="I23" s="153">
        <v>521</v>
      </c>
      <c r="J23" s="155">
        <v>162</v>
      </c>
      <c r="K23" s="153">
        <v>1072</v>
      </c>
      <c r="L23" s="155">
        <v>379</v>
      </c>
      <c r="M23" s="153">
        <v>1048</v>
      </c>
      <c r="N23" s="155">
        <v>428</v>
      </c>
      <c r="O23" s="200">
        <f t="shared" si="0"/>
        <v>7260</v>
      </c>
      <c r="P23" s="202">
        <f t="shared" si="1"/>
        <v>2277.825</v>
      </c>
    </row>
    <row r="24" spans="1:16" ht="19.5" customHeight="1">
      <c r="A24" s="151" t="s">
        <v>106</v>
      </c>
      <c r="B24" s="163" t="s">
        <v>11</v>
      </c>
      <c r="C24" s="153">
        <v>92</v>
      </c>
      <c r="D24" s="188">
        <v>1332</v>
      </c>
      <c r="E24" s="153">
        <v>904</v>
      </c>
      <c r="F24" s="155">
        <v>383</v>
      </c>
      <c r="G24" s="153">
        <v>464</v>
      </c>
      <c r="H24" s="155">
        <v>299</v>
      </c>
      <c r="I24" s="153">
        <v>164</v>
      </c>
      <c r="J24" s="155">
        <v>853</v>
      </c>
      <c r="K24" s="153">
        <v>91</v>
      </c>
      <c r="L24" s="155">
        <v>449</v>
      </c>
      <c r="M24" s="153">
        <v>24</v>
      </c>
      <c r="N24" s="155">
        <v>439</v>
      </c>
      <c r="O24" s="200">
        <f t="shared" si="0"/>
        <v>5494</v>
      </c>
      <c r="P24" s="202">
        <f t="shared" si="1"/>
        <v>1723.7424999999998</v>
      </c>
    </row>
    <row r="25" spans="1:16" ht="19.5" customHeight="1">
      <c r="A25" s="151" t="s">
        <v>122</v>
      </c>
      <c r="B25" s="163" t="s">
        <v>18</v>
      </c>
      <c r="C25" s="153" t="s">
        <v>15</v>
      </c>
      <c r="D25" s="155" t="s">
        <v>15</v>
      </c>
      <c r="E25" s="153" t="s">
        <v>15</v>
      </c>
      <c r="F25" s="155" t="s">
        <v>15</v>
      </c>
      <c r="G25" s="153" t="s">
        <v>15</v>
      </c>
      <c r="H25" s="155" t="s">
        <v>15</v>
      </c>
      <c r="I25" s="153" t="s">
        <v>15</v>
      </c>
      <c r="J25" s="155" t="s">
        <v>15</v>
      </c>
      <c r="K25" s="153" t="s">
        <v>15</v>
      </c>
      <c r="L25" s="155" t="s">
        <v>15</v>
      </c>
      <c r="M25" s="153" t="s">
        <v>15</v>
      </c>
      <c r="N25" s="155">
        <v>947</v>
      </c>
      <c r="O25" s="200">
        <f t="shared" si="0"/>
        <v>947</v>
      </c>
      <c r="P25" s="202">
        <f t="shared" si="1"/>
        <v>297.12125</v>
      </c>
    </row>
    <row r="26" spans="2:15" ht="12" customHeight="1">
      <c r="B26" s="164" t="s">
        <v>89</v>
      </c>
      <c r="C26" s="165">
        <f aca="true" t="shared" si="2" ref="C26:O26">SUM(C6:C25)</f>
        <v>22463</v>
      </c>
      <c r="D26" s="165">
        <f t="shared" si="2"/>
        <v>14785</v>
      </c>
      <c r="E26" s="165">
        <f t="shared" si="2"/>
        <v>24204</v>
      </c>
      <c r="F26" s="165">
        <f t="shared" si="2"/>
        <v>23861</v>
      </c>
      <c r="G26" s="165">
        <f t="shared" si="2"/>
        <v>21324</v>
      </c>
      <c r="H26" s="165">
        <f t="shared" si="2"/>
        <v>19451</v>
      </c>
      <c r="I26" s="165">
        <f t="shared" si="2"/>
        <v>23638</v>
      </c>
      <c r="J26" s="165">
        <f t="shared" si="2"/>
        <v>17572</v>
      </c>
      <c r="K26" s="165">
        <f t="shared" si="2"/>
        <v>22907</v>
      </c>
      <c r="L26" s="165">
        <f t="shared" si="2"/>
        <v>22538</v>
      </c>
      <c r="M26" s="165">
        <f t="shared" si="2"/>
        <v>24165</v>
      </c>
      <c r="N26" s="165">
        <f t="shared" si="2"/>
        <v>24107</v>
      </c>
      <c r="O26" s="165">
        <f t="shared" si="2"/>
        <v>261015</v>
      </c>
    </row>
    <row r="27" ht="12" customHeight="1"/>
    <row r="28" spans="1:14" ht="30" customHeight="1">
      <c r="A28" s="183"/>
      <c r="B28" s="183"/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</row>
    <row r="29" spans="1:14" ht="15.75" customHeight="1">
      <c r="A29" s="183"/>
      <c r="B29" s="183"/>
      <c r="C29" s="183"/>
      <c r="D29" s="183"/>
      <c r="E29" s="183"/>
      <c r="F29" s="183"/>
      <c r="G29" s="183"/>
      <c r="H29" s="183"/>
      <c r="I29" s="183"/>
      <c r="J29" s="183"/>
      <c r="K29" s="2"/>
      <c r="L29" s="2"/>
      <c r="M29" s="2"/>
      <c r="N29" s="2"/>
    </row>
    <row r="30" spans="1:14" ht="15.75" customHeight="1">
      <c r="A30" s="183"/>
      <c r="B30" s="183"/>
      <c r="C30" s="183"/>
      <c r="D30" s="183"/>
      <c r="E30" s="183"/>
      <c r="F30" s="183"/>
      <c r="G30" s="183"/>
      <c r="H30" s="183"/>
      <c r="I30" s="183"/>
      <c r="J30" s="183"/>
      <c r="K30" s="2"/>
      <c r="L30" s="2"/>
      <c r="M30" s="2"/>
      <c r="N30" s="2"/>
    </row>
    <row r="31" spans="1:14" ht="15.75" customHeight="1">
      <c r="A31" s="183"/>
      <c r="B31" s="183"/>
      <c r="C31" s="183"/>
      <c r="D31" s="183"/>
      <c r="E31" s="183"/>
      <c r="F31" s="183"/>
      <c r="G31" s="183"/>
      <c r="H31" s="183"/>
      <c r="I31" s="183"/>
      <c r="J31" s="183"/>
      <c r="K31" s="2"/>
      <c r="L31" s="2"/>
      <c r="M31" s="2"/>
      <c r="N31" s="2"/>
    </row>
    <row r="32" spans="1:14" ht="15.75" customHeight="1">
      <c r="A32" s="183"/>
      <c r="B32" s="183"/>
      <c r="C32" s="183"/>
      <c r="D32" s="183"/>
      <c r="E32" s="183"/>
      <c r="F32" s="183"/>
      <c r="G32" s="183"/>
      <c r="H32" s="183"/>
      <c r="I32" s="183"/>
      <c r="J32" s="183"/>
      <c r="K32" s="2"/>
      <c r="L32" s="2"/>
      <c r="M32" s="2"/>
      <c r="N32" s="2"/>
    </row>
    <row r="33" spans="1:14" ht="15.75" customHeight="1">
      <c r="A33" s="183"/>
      <c r="B33" s="183"/>
      <c r="C33" s="183"/>
      <c r="D33" s="183"/>
      <c r="E33" s="183"/>
      <c r="F33" s="183"/>
      <c r="G33" s="183"/>
      <c r="H33" s="183"/>
      <c r="I33" s="183"/>
      <c r="J33" s="183"/>
      <c r="K33" s="2"/>
      <c r="L33" s="2"/>
      <c r="M33" s="2"/>
      <c r="N33" s="2"/>
    </row>
    <row r="34" spans="1:14" ht="15.75" customHeight="1">
      <c r="A34" s="183"/>
      <c r="B34" s="183"/>
      <c r="C34" s="183"/>
      <c r="D34" s="183"/>
      <c r="E34" s="183"/>
      <c r="F34" s="183"/>
      <c r="G34" s="183"/>
      <c r="H34" s="183"/>
      <c r="I34" s="183"/>
      <c r="J34" s="183"/>
      <c r="K34" s="2"/>
      <c r="L34" s="2"/>
      <c r="M34" s="2"/>
      <c r="N34" s="2"/>
    </row>
    <row r="35" spans="1:14" ht="15.75" customHeight="1">
      <c r="A35" s="183"/>
      <c r="B35" s="183"/>
      <c r="C35" s="183"/>
      <c r="D35" s="183"/>
      <c r="E35" s="183"/>
      <c r="F35" s="183"/>
      <c r="G35" s="183"/>
      <c r="H35" s="183"/>
      <c r="I35" s="183"/>
      <c r="J35" s="183"/>
      <c r="K35" s="2"/>
      <c r="L35" s="2"/>
      <c r="M35" s="2"/>
      <c r="N35" s="2"/>
    </row>
    <row r="36" spans="1:14" ht="15.75" customHeight="1">
      <c r="A36" s="183"/>
      <c r="B36" s="183"/>
      <c r="C36" s="183"/>
      <c r="D36" s="183"/>
      <c r="E36" s="183"/>
      <c r="F36" s="183"/>
      <c r="G36" s="183"/>
      <c r="H36" s="183"/>
      <c r="I36" s="183"/>
      <c r="J36" s="183"/>
      <c r="K36" s="2"/>
      <c r="L36" s="2"/>
      <c r="M36" s="2"/>
      <c r="N36" s="2"/>
    </row>
    <row r="37" spans="1:14" ht="15.75" customHeight="1">
      <c r="A37" s="183"/>
      <c r="B37" s="183"/>
      <c r="C37" s="183"/>
      <c r="D37" s="183"/>
      <c r="E37" s="183"/>
      <c r="F37" s="183"/>
      <c r="G37" s="183"/>
      <c r="H37" s="183"/>
      <c r="I37" s="183"/>
      <c r="J37" s="183"/>
      <c r="K37" s="2"/>
      <c r="L37" s="2"/>
      <c r="M37" s="2"/>
      <c r="N37" s="2"/>
    </row>
    <row r="38" spans="1:14" ht="15.75" customHeight="1">
      <c r="A38" s="183"/>
      <c r="B38" s="183"/>
      <c r="C38" s="183"/>
      <c r="D38" s="183"/>
      <c r="E38" s="183"/>
      <c r="F38" s="183"/>
      <c r="G38" s="183"/>
      <c r="H38" s="183"/>
      <c r="I38" s="183"/>
      <c r="J38" s="183"/>
      <c r="K38" s="2"/>
      <c r="L38" s="2"/>
      <c r="M38" s="2"/>
      <c r="N38" s="2"/>
    </row>
    <row r="39" spans="1:14" ht="15.75" customHeight="1">
      <c r="A39" s="183"/>
      <c r="B39" s="183"/>
      <c r="C39" s="183"/>
      <c r="D39" s="183"/>
      <c r="E39" s="183"/>
      <c r="F39" s="183"/>
      <c r="G39" s="183"/>
      <c r="H39" s="183"/>
      <c r="I39" s="183"/>
      <c r="J39" s="183"/>
      <c r="K39" s="2"/>
      <c r="L39" s="2"/>
      <c r="M39" s="2"/>
      <c r="N39" s="2"/>
    </row>
    <row r="40" spans="1:14" ht="15.75" customHeight="1">
      <c r="A40" s="183"/>
      <c r="B40" s="183"/>
      <c r="C40" s="183"/>
      <c r="D40" s="183"/>
      <c r="E40" s="183"/>
      <c r="F40" s="183"/>
      <c r="G40" s="183"/>
      <c r="H40" s="183"/>
      <c r="I40" s="183"/>
      <c r="J40" s="183"/>
      <c r="K40" s="2"/>
      <c r="L40" s="2"/>
      <c r="M40" s="2"/>
      <c r="N40" s="2"/>
    </row>
    <row r="41" spans="1:14" ht="15.75" customHeight="1">
      <c r="A41" s="183"/>
      <c r="B41" s="183"/>
      <c r="C41" s="183"/>
      <c r="D41" s="183"/>
      <c r="E41" s="183"/>
      <c r="F41" s="183"/>
      <c r="G41" s="183"/>
      <c r="H41" s="183"/>
      <c r="I41" s="183"/>
      <c r="J41" s="183"/>
      <c r="K41" s="2"/>
      <c r="L41" s="2"/>
      <c r="M41" s="2"/>
      <c r="N41" s="2"/>
    </row>
    <row r="42" spans="1:14" ht="15.75" customHeight="1">
      <c r="A42" s="183"/>
      <c r="B42" s="183"/>
      <c r="C42" s="183"/>
      <c r="D42" s="183"/>
      <c r="E42" s="183"/>
      <c r="F42" s="183"/>
      <c r="G42" s="183"/>
      <c r="H42" s="183"/>
      <c r="I42" s="183"/>
      <c r="J42" s="183"/>
      <c r="K42" s="2"/>
      <c r="L42" s="2"/>
      <c r="M42" s="2"/>
      <c r="N42" s="2"/>
    </row>
    <row r="43" spans="1:14" ht="15.75" customHeight="1">
      <c r="A43" s="183"/>
      <c r="B43" s="183"/>
      <c r="C43" s="183"/>
      <c r="D43" s="183"/>
      <c r="E43" s="183"/>
      <c r="F43" s="183"/>
      <c r="G43" s="183"/>
      <c r="H43" s="183"/>
      <c r="I43" s="183"/>
      <c r="J43" s="183"/>
      <c r="K43" s="2"/>
      <c r="L43" s="2"/>
      <c r="M43" s="2"/>
      <c r="N43" s="2"/>
    </row>
    <row r="44" spans="1:14" ht="15.75" customHeight="1">
      <c r="A44" s="183"/>
      <c r="B44" s="183"/>
      <c r="C44" s="183"/>
      <c r="D44" s="183"/>
      <c r="E44" s="183"/>
      <c r="F44" s="183"/>
      <c r="G44" s="183"/>
      <c r="H44" s="183"/>
      <c r="I44" s="183"/>
      <c r="J44" s="183"/>
      <c r="K44" s="2"/>
      <c r="L44" s="2"/>
      <c r="M44" s="2"/>
      <c r="N44" s="2"/>
    </row>
    <row r="45" spans="1:14" ht="15.75" customHeight="1">
      <c r="A45" s="183"/>
      <c r="B45" s="183"/>
      <c r="C45" s="183"/>
      <c r="D45" s="183"/>
      <c r="E45" s="183"/>
      <c r="F45" s="183"/>
      <c r="G45" s="183"/>
      <c r="H45" s="183"/>
      <c r="I45" s="183"/>
      <c r="J45" s="183"/>
      <c r="K45" s="2"/>
      <c r="L45" s="2"/>
      <c r="M45" s="2"/>
      <c r="N45" s="2"/>
    </row>
    <row r="46" spans="1:14" ht="15.75" customHeight="1">
      <c r="A46" s="183"/>
      <c r="B46" s="183"/>
      <c r="C46" s="183"/>
      <c r="D46" s="183"/>
      <c r="E46" s="183"/>
      <c r="F46" s="183"/>
      <c r="G46" s="183"/>
      <c r="H46" s="183"/>
      <c r="I46" s="183"/>
      <c r="J46" s="183"/>
      <c r="K46" s="2"/>
      <c r="L46" s="2"/>
      <c r="M46" s="2"/>
      <c r="N46" s="2"/>
    </row>
    <row r="47" spans="1:14" ht="15.75" customHeight="1">
      <c r="A47" s="183"/>
      <c r="B47" s="183"/>
      <c r="C47" s="183"/>
      <c r="D47" s="183"/>
      <c r="E47" s="183"/>
      <c r="F47" s="183"/>
      <c r="G47" s="183"/>
      <c r="H47" s="183"/>
      <c r="I47" s="183"/>
      <c r="J47" s="183"/>
      <c r="K47" s="2"/>
      <c r="L47" s="2"/>
      <c r="M47" s="2"/>
      <c r="N47" s="2"/>
    </row>
    <row r="48" spans="1:14" ht="15.75" customHeight="1">
      <c r="A48" s="183"/>
      <c r="B48" s="183"/>
      <c r="C48" s="183"/>
      <c r="D48" s="183"/>
      <c r="E48" s="183"/>
      <c r="F48" s="183"/>
      <c r="G48" s="183"/>
      <c r="H48" s="183"/>
      <c r="I48" s="183"/>
      <c r="J48" s="183"/>
      <c r="K48" s="2"/>
      <c r="L48" s="2"/>
      <c r="M48" s="2"/>
      <c r="N48" s="2"/>
    </row>
    <row r="49" spans="1:14" ht="15.75" customHeight="1">
      <c r="A49" s="183"/>
      <c r="B49" s="183"/>
      <c r="C49" s="183"/>
      <c r="D49" s="183"/>
      <c r="E49" s="183"/>
      <c r="F49" s="183"/>
      <c r="G49" s="183"/>
      <c r="H49" s="183"/>
      <c r="I49" s="183"/>
      <c r="J49" s="183"/>
      <c r="K49" s="2"/>
      <c r="L49" s="2"/>
      <c r="M49" s="2"/>
      <c r="N49" s="2"/>
    </row>
    <row r="50" spans="1:14" ht="15.75" customHeight="1">
      <c r="A50" s="183"/>
      <c r="B50" s="183"/>
      <c r="C50" s="183"/>
      <c r="D50" s="183"/>
      <c r="E50" s="183"/>
      <c r="F50" s="183"/>
      <c r="G50" s="183"/>
      <c r="H50" s="183"/>
      <c r="I50" s="183"/>
      <c r="J50" s="183"/>
      <c r="K50" s="2"/>
      <c r="L50" s="2"/>
      <c r="M50" s="2"/>
      <c r="N50" s="2"/>
    </row>
    <row r="51" spans="1:14" ht="15.75" customHeight="1">
      <c r="A51" s="183"/>
      <c r="B51" s="183"/>
      <c r="C51" s="183"/>
      <c r="D51" s="183"/>
      <c r="E51" s="183"/>
      <c r="F51" s="183"/>
      <c r="G51" s="183"/>
      <c r="H51" s="183"/>
      <c r="I51" s="183"/>
      <c r="J51" s="183"/>
      <c r="K51" s="2"/>
      <c r="L51" s="2"/>
      <c r="M51" s="2"/>
      <c r="N51" s="2"/>
    </row>
    <row r="52" spans="1:14" ht="15.75" customHeight="1">
      <c r="A52" s="183"/>
      <c r="B52" s="183"/>
      <c r="C52" s="183"/>
      <c r="D52" s="183"/>
      <c r="E52" s="183"/>
      <c r="F52" s="183"/>
      <c r="G52" s="183"/>
      <c r="H52" s="183"/>
      <c r="I52" s="183"/>
      <c r="J52" s="183"/>
      <c r="K52" s="2"/>
      <c r="L52" s="2"/>
      <c r="M52" s="2"/>
      <c r="N52" s="2"/>
    </row>
    <row r="53" spans="1:14" ht="15.75" customHeight="1">
      <c r="A53" s="183"/>
      <c r="B53" s="183"/>
      <c r="C53" s="183"/>
      <c r="D53" s="183"/>
      <c r="E53" s="183"/>
      <c r="F53" s="183"/>
      <c r="G53" s="183"/>
      <c r="H53" s="183"/>
      <c r="I53" s="183"/>
      <c r="J53" s="183"/>
      <c r="K53" s="2"/>
      <c r="L53" s="2"/>
      <c r="M53" s="2"/>
      <c r="N53" s="2"/>
    </row>
    <row r="54" spans="1:14" ht="15.75" customHeight="1">
      <c r="A54" s="183"/>
      <c r="B54" s="183"/>
      <c r="C54" s="183"/>
      <c r="D54" s="183"/>
      <c r="E54" s="183"/>
      <c r="F54" s="183"/>
      <c r="G54" s="183"/>
      <c r="H54" s="183"/>
      <c r="I54" s="183"/>
      <c r="J54" s="183"/>
      <c r="K54" s="2"/>
      <c r="L54" s="2"/>
      <c r="M54" s="2"/>
      <c r="N54" s="2"/>
    </row>
    <row r="55" spans="1:14" ht="15.75" customHeight="1">
      <c r="A55" s="183"/>
      <c r="B55" s="183"/>
      <c r="C55" s="183"/>
      <c r="D55" s="183"/>
      <c r="E55" s="183"/>
      <c r="F55" s="183"/>
      <c r="G55" s="183"/>
      <c r="H55" s="183"/>
      <c r="I55" s="183"/>
      <c r="J55" s="183"/>
      <c r="K55" s="2"/>
      <c r="L55" s="2"/>
      <c r="M55" s="2"/>
      <c r="N55" s="2"/>
    </row>
    <row r="56" spans="1:14" ht="15.75" customHeight="1">
      <c r="A56" s="183"/>
      <c r="B56" s="183"/>
      <c r="C56" s="183"/>
      <c r="D56" s="183"/>
      <c r="E56" s="183"/>
      <c r="F56" s="183"/>
      <c r="G56" s="183"/>
      <c r="H56" s="183"/>
      <c r="I56" s="183"/>
      <c r="J56" s="183"/>
      <c r="K56" s="2"/>
      <c r="L56" s="2"/>
      <c r="M56" s="2"/>
      <c r="N56" s="2"/>
    </row>
    <row r="57" spans="1:14" ht="15.75" customHeight="1">
      <c r="A57" s="183"/>
      <c r="B57" s="183"/>
      <c r="C57" s="183"/>
      <c r="D57" s="183"/>
      <c r="E57" s="183"/>
      <c r="F57" s="183"/>
      <c r="G57" s="183"/>
      <c r="H57" s="183"/>
      <c r="I57" s="183"/>
      <c r="J57" s="183"/>
      <c r="K57" s="2"/>
      <c r="L57" s="2"/>
      <c r="M57" s="2"/>
      <c r="N57" s="2"/>
    </row>
    <row r="58" spans="1:14" ht="15.75" customHeight="1">
      <c r="A58" s="183"/>
      <c r="B58" s="183"/>
      <c r="C58" s="183"/>
      <c r="D58" s="183"/>
      <c r="E58" s="183"/>
      <c r="F58" s="183"/>
      <c r="G58" s="183"/>
      <c r="H58" s="183"/>
      <c r="I58" s="183"/>
      <c r="J58" s="183"/>
      <c r="K58" s="2"/>
      <c r="L58" s="2"/>
      <c r="M58" s="2"/>
      <c r="N58" s="2"/>
    </row>
    <row r="59" spans="1:14" ht="15.75" customHeight="1">
      <c r="A59" s="183"/>
      <c r="B59" s="183"/>
      <c r="C59" s="183"/>
      <c r="D59" s="183"/>
      <c r="E59" s="183"/>
      <c r="F59" s="183"/>
      <c r="G59" s="183"/>
      <c r="H59" s="183"/>
      <c r="I59" s="183"/>
      <c r="J59" s="183"/>
      <c r="K59" s="2"/>
      <c r="L59" s="2"/>
      <c r="M59" s="2"/>
      <c r="N59" s="2"/>
    </row>
    <row r="60" spans="1:14" ht="15.75" customHeight="1">
      <c r="A60" s="183"/>
      <c r="B60" s="183"/>
      <c r="C60" s="183"/>
      <c r="D60" s="183"/>
      <c r="E60" s="183"/>
      <c r="F60" s="183"/>
      <c r="G60" s="183"/>
      <c r="H60" s="183"/>
      <c r="I60" s="183"/>
      <c r="J60" s="183"/>
      <c r="K60" s="2"/>
      <c r="L60" s="2"/>
      <c r="M60" s="2"/>
      <c r="N60" s="2"/>
    </row>
    <row r="61" spans="1:14" ht="15.75" customHeight="1">
      <c r="A61" s="183"/>
      <c r="B61" s="183"/>
      <c r="C61" s="183"/>
      <c r="D61" s="183"/>
      <c r="E61" s="183"/>
      <c r="F61" s="183"/>
      <c r="G61" s="183"/>
      <c r="H61" s="183"/>
      <c r="I61" s="183"/>
      <c r="J61" s="183"/>
      <c r="K61" s="2"/>
      <c r="L61" s="2"/>
      <c r="M61" s="2"/>
      <c r="N61" s="2"/>
    </row>
    <row r="62" spans="1:14" ht="15.75" customHeight="1">
      <c r="A62" s="183"/>
      <c r="B62" s="183"/>
      <c r="C62" s="183"/>
      <c r="D62" s="183"/>
      <c r="E62" s="183"/>
      <c r="F62" s="183"/>
      <c r="G62" s="183"/>
      <c r="H62" s="183"/>
      <c r="I62" s="183"/>
      <c r="J62" s="183"/>
      <c r="K62" s="2"/>
      <c r="L62" s="2"/>
      <c r="M62" s="2"/>
      <c r="N62" s="2"/>
    </row>
    <row r="63" spans="1:14" ht="15.75" customHeight="1">
      <c r="A63" s="183"/>
      <c r="B63" s="183"/>
      <c r="C63" s="183"/>
      <c r="D63" s="183"/>
      <c r="E63" s="183"/>
      <c r="F63" s="183"/>
      <c r="G63" s="183"/>
      <c r="H63" s="183"/>
      <c r="I63" s="183"/>
      <c r="J63" s="183"/>
      <c r="K63" s="2"/>
      <c r="L63" s="2"/>
      <c r="M63" s="2"/>
      <c r="N63" s="2"/>
    </row>
    <row r="64" spans="1:14" ht="15.75" customHeight="1">
      <c r="A64" s="183"/>
      <c r="B64" s="183"/>
      <c r="C64" s="183"/>
      <c r="D64" s="183"/>
      <c r="E64" s="183"/>
      <c r="F64" s="183"/>
      <c r="G64" s="183"/>
      <c r="H64" s="183"/>
      <c r="I64" s="183"/>
      <c r="J64" s="183"/>
      <c r="K64" s="183"/>
      <c r="L64" s="183"/>
      <c r="M64" s="183"/>
      <c r="N64" s="183"/>
    </row>
    <row r="65" spans="1:14" ht="15.75" customHeight="1">
      <c r="A65" s="183"/>
      <c r="B65" s="183"/>
      <c r="C65" s="183"/>
      <c r="D65" s="183"/>
      <c r="E65" s="183"/>
      <c r="F65" s="183"/>
      <c r="G65" s="183"/>
      <c r="H65" s="183"/>
      <c r="I65" s="183"/>
      <c r="J65" s="183"/>
      <c r="K65" s="183"/>
      <c r="L65" s="183"/>
      <c r="M65" s="183"/>
      <c r="N65" s="183"/>
    </row>
    <row r="66" spans="1:14" ht="15.75" customHeight="1">
      <c r="A66" s="183"/>
      <c r="B66" s="183"/>
      <c r="C66" s="183"/>
      <c r="D66" s="183"/>
      <c r="E66" s="183"/>
      <c r="F66" s="183"/>
      <c r="G66" s="183"/>
      <c r="H66" s="183"/>
      <c r="I66" s="183"/>
      <c r="J66" s="183"/>
      <c r="K66" s="183"/>
      <c r="L66" s="183"/>
      <c r="M66" s="183"/>
      <c r="N66" s="183"/>
    </row>
    <row r="67" spans="1:14" ht="15.75" customHeight="1">
      <c r="A67" s="183"/>
      <c r="B67" s="183"/>
      <c r="C67" s="183"/>
      <c r="D67" s="183"/>
      <c r="E67" s="183"/>
      <c r="F67" s="183"/>
      <c r="G67" s="183"/>
      <c r="H67" s="183"/>
      <c r="I67" s="183"/>
      <c r="J67" s="183"/>
      <c r="K67" s="183"/>
      <c r="L67" s="183"/>
      <c r="M67" s="183"/>
      <c r="N67" s="183"/>
    </row>
    <row r="68" spans="1:14" ht="15.75" customHeight="1">
      <c r="A68" s="183"/>
      <c r="B68" s="183"/>
      <c r="C68" s="183"/>
      <c r="D68" s="183"/>
      <c r="E68" s="183"/>
      <c r="F68" s="183"/>
      <c r="G68" s="183"/>
      <c r="H68" s="183"/>
      <c r="I68" s="183"/>
      <c r="J68" s="183"/>
      <c r="K68" s="183"/>
      <c r="L68" s="183"/>
      <c r="M68" s="183"/>
      <c r="N68" s="183"/>
    </row>
    <row r="69" spans="1:14" ht="12.75">
      <c r="A69" s="183"/>
      <c r="B69" s="183"/>
      <c r="C69" s="183"/>
      <c r="D69" s="183"/>
      <c r="E69" s="183"/>
      <c r="F69" s="183"/>
      <c r="G69" s="183"/>
      <c r="H69" s="183"/>
      <c r="I69" s="183"/>
      <c r="J69" s="183"/>
      <c r="K69" s="183"/>
      <c r="L69" s="183"/>
      <c r="M69" s="183"/>
      <c r="N69" s="183"/>
    </row>
    <row r="70" spans="1:14" ht="12.75">
      <c r="A70" s="183"/>
      <c r="B70" s="183"/>
      <c r="C70" s="183"/>
      <c r="D70" s="183"/>
      <c r="E70" s="183"/>
      <c r="F70" s="183"/>
      <c r="G70" s="183"/>
      <c r="H70" s="183"/>
      <c r="I70" s="183"/>
      <c r="J70" s="183"/>
      <c r="K70" s="183"/>
      <c r="L70" s="183"/>
      <c r="M70" s="183"/>
      <c r="N70" s="183"/>
    </row>
    <row r="71" spans="1:14" ht="12.75">
      <c r="A71" s="183"/>
      <c r="B71" s="183"/>
      <c r="C71" s="183"/>
      <c r="D71" s="183"/>
      <c r="E71" s="183"/>
      <c r="F71" s="183"/>
      <c r="G71" s="183"/>
      <c r="H71" s="183"/>
      <c r="I71" s="183"/>
      <c r="J71" s="183"/>
      <c r="K71" s="183"/>
      <c r="L71" s="183"/>
      <c r="M71" s="183"/>
      <c r="N71" s="183"/>
    </row>
    <row r="72" spans="1:14" ht="12.75">
      <c r="A72" s="183"/>
      <c r="B72" s="183"/>
      <c r="C72" s="183"/>
      <c r="D72" s="183"/>
      <c r="E72" s="183"/>
      <c r="F72" s="183"/>
      <c r="G72" s="183"/>
      <c r="H72" s="183"/>
      <c r="I72" s="183"/>
      <c r="J72" s="183"/>
      <c r="K72" s="183"/>
      <c r="L72" s="183"/>
      <c r="M72" s="183"/>
      <c r="N72" s="183"/>
    </row>
    <row r="73" spans="1:14" ht="12.75">
      <c r="A73" s="183"/>
      <c r="B73" s="183"/>
      <c r="C73" s="183"/>
      <c r="D73" s="183"/>
      <c r="E73" s="183"/>
      <c r="F73" s="183"/>
      <c r="G73" s="183"/>
      <c r="H73" s="183"/>
      <c r="I73" s="183"/>
      <c r="J73" s="183"/>
      <c r="K73" s="183"/>
      <c r="L73" s="183"/>
      <c r="M73" s="183"/>
      <c r="N73" s="183"/>
    </row>
    <row r="74" spans="1:14" ht="12.75">
      <c r="A74" s="183"/>
      <c r="B74" s="183"/>
      <c r="C74" s="183"/>
      <c r="D74" s="183"/>
      <c r="E74" s="183"/>
      <c r="F74" s="183"/>
      <c r="G74" s="183"/>
      <c r="H74" s="183"/>
      <c r="I74" s="183"/>
      <c r="J74" s="183"/>
      <c r="K74" s="183"/>
      <c r="L74" s="183"/>
      <c r="M74" s="183"/>
      <c r="N74" s="183"/>
    </row>
    <row r="75" spans="1:14" ht="12.75">
      <c r="A75" s="183"/>
      <c r="B75" s="183"/>
      <c r="C75" s="183"/>
      <c r="D75" s="183"/>
      <c r="E75" s="183"/>
      <c r="F75" s="183"/>
      <c r="G75" s="183"/>
      <c r="H75" s="183"/>
      <c r="I75" s="183"/>
      <c r="J75" s="183"/>
      <c r="K75" s="183"/>
      <c r="L75" s="183"/>
      <c r="M75" s="183"/>
      <c r="N75" s="183"/>
    </row>
    <row r="76" spans="1:14" ht="12.75">
      <c r="A76" s="183"/>
      <c r="B76" s="183"/>
      <c r="C76" s="183"/>
      <c r="D76" s="183"/>
      <c r="E76" s="183"/>
      <c r="F76" s="183"/>
      <c r="G76" s="183"/>
      <c r="H76" s="183"/>
      <c r="I76" s="183"/>
      <c r="J76" s="183"/>
      <c r="K76" s="183"/>
      <c r="L76" s="183"/>
      <c r="M76" s="183"/>
      <c r="N76" s="183"/>
    </row>
    <row r="77" spans="1:14" ht="12.75">
      <c r="A77" s="183"/>
      <c r="B77" s="183"/>
      <c r="C77" s="183"/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183"/>
    </row>
    <row r="78" spans="1:14" ht="12.75">
      <c r="A78" s="183"/>
      <c r="B78" s="183"/>
      <c r="C78" s="183"/>
      <c r="D78" s="183"/>
      <c r="E78" s="183"/>
      <c r="F78" s="183"/>
      <c r="G78" s="183"/>
      <c r="H78" s="183"/>
      <c r="I78" s="183"/>
      <c r="J78" s="183"/>
      <c r="K78" s="183"/>
      <c r="L78" s="183"/>
      <c r="M78" s="183"/>
      <c r="N78" s="183"/>
    </row>
    <row r="79" spans="1:14" ht="12.75">
      <c r="A79" s="183"/>
      <c r="B79" s="183"/>
      <c r="C79" s="183"/>
      <c r="D79" s="183"/>
      <c r="E79" s="183"/>
      <c r="F79" s="183"/>
      <c r="G79" s="183"/>
      <c r="H79" s="183"/>
      <c r="I79" s="183"/>
      <c r="J79" s="183"/>
      <c r="K79" s="183"/>
      <c r="L79" s="183"/>
      <c r="M79" s="183"/>
      <c r="N79" s="183"/>
    </row>
    <row r="80" spans="1:14" ht="12.75">
      <c r="A80" s="183"/>
      <c r="B80" s="183"/>
      <c r="C80" s="183"/>
      <c r="D80" s="183"/>
      <c r="E80" s="183"/>
      <c r="F80" s="183"/>
      <c r="G80" s="183"/>
      <c r="H80" s="183"/>
      <c r="I80" s="183"/>
      <c r="J80" s="183"/>
      <c r="K80" s="183"/>
      <c r="L80" s="183"/>
      <c r="M80" s="183"/>
      <c r="N80" s="183"/>
    </row>
    <row r="81" spans="1:14" ht="12.75">
      <c r="A81" s="183"/>
      <c r="B81" s="183"/>
      <c r="C81" s="183"/>
      <c r="D81" s="183"/>
      <c r="E81" s="183"/>
      <c r="F81" s="183"/>
      <c r="G81" s="183"/>
      <c r="H81" s="183"/>
      <c r="I81" s="183"/>
      <c r="J81" s="183"/>
      <c r="K81" s="183"/>
      <c r="L81" s="183"/>
      <c r="M81" s="183"/>
      <c r="N81" s="183"/>
    </row>
    <row r="82" spans="1:14" ht="12.75">
      <c r="A82" s="183"/>
      <c r="B82" s="183"/>
      <c r="C82" s="183"/>
      <c r="D82" s="183"/>
      <c r="E82" s="183"/>
      <c r="F82" s="183"/>
      <c r="G82" s="183"/>
      <c r="H82" s="183"/>
      <c r="I82" s="183"/>
      <c r="J82" s="183"/>
      <c r="K82" s="183"/>
      <c r="L82" s="183"/>
      <c r="M82" s="183"/>
      <c r="N82" s="183"/>
    </row>
    <row r="83" spans="1:14" ht="12.75">
      <c r="A83" s="183"/>
      <c r="B83" s="183"/>
      <c r="C83" s="183"/>
      <c r="D83" s="183"/>
      <c r="E83" s="183"/>
      <c r="F83" s="183"/>
      <c r="G83" s="183"/>
      <c r="H83" s="183"/>
      <c r="I83" s="183"/>
      <c r="J83" s="183"/>
      <c r="K83" s="183"/>
      <c r="L83" s="183"/>
      <c r="M83" s="183"/>
      <c r="N83" s="183"/>
    </row>
    <row r="84" spans="1:14" ht="12.75">
      <c r="A84" s="183"/>
      <c r="B84" s="183"/>
      <c r="C84" s="183"/>
      <c r="D84" s="183"/>
      <c r="E84" s="183"/>
      <c r="F84" s="183"/>
      <c r="G84" s="183"/>
      <c r="H84" s="183"/>
      <c r="I84" s="183"/>
      <c r="J84" s="183"/>
      <c r="K84" s="183"/>
      <c r="L84" s="183"/>
      <c r="M84" s="183"/>
      <c r="N84" s="183"/>
    </row>
    <row r="85" spans="1:14" ht="12.75">
      <c r="A85" s="183"/>
      <c r="B85" s="183"/>
      <c r="C85" s="183"/>
      <c r="D85" s="183"/>
      <c r="E85" s="183"/>
      <c r="F85" s="183"/>
      <c r="G85" s="183"/>
      <c r="H85" s="183"/>
      <c r="I85" s="183"/>
      <c r="J85" s="183"/>
      <c r="K85" s="183"/>
      <c r="L85" s="183"/>
      <c r="M85" s="183"/>
      <c r="N85" s="183"/>
    </row>
    <row r="86" spans="1:14" ht="12.75">
      <c r="A86" s="183"/>
      <c r="B86" s="183"/>
      <c r="C86" s="183"/>
      <c r="D86" s="183"/>
      <c r="E86" s="183"/>
      <c r="F86" s="183"/>
      <c r="G86" s="183"/>
      <c r="H86" s="183"/>
      <c r="I86" s="183"/>
      <c r="J86" s="183"/>
      <c r="K86" s="183"/>
      <c r="L86" s="183"/>
      <c r="M86" s="183"/>
      <c r="N86" s="183"/>
    </row>
    <row r="87" spans="1:14" ht="12.75">
      <c r="A87" s="183"/>
      <c r="B87" s="183"/>
      <c r="C87" s="183"/>
      <c r="D87" s="183"/>
      <c r="E87" s="183"/>
      <c r="F87" s="183"/>
      <c r="G87" s="183"/>
      <c r="H87" s="183"/>
      <c r="I87" s="183"/>
      <c r="J87" s="183"/>
      <c r="K87" s="183"/>
      <c r="L87" s="183"/>
      <c r="M87" s="183"/>
      <c r="N87" s="183"/>
    </row>
    <row r="88" spans="1:14" ht="12.75">
      <c r="A88" s="183"/>
      <c r="B88" s="183"/>
      <c r="C88" s="183"/>
      <c r="D88" s="183"/>
      <c r="E88" s="183"/>
      <c r="F88" s="183"/>
      <c r="G88" s="183"/>
      <c r="H88" s="183"/>
      <c r="I88" s="183"/>
      <c r="J88" s="183"/>
      <c r="K88" s="183"/>
      <c r="L88" s="183"/>
      <c r="M88" s="183"/>
      <c r="N88" s="183"/>
    </row>
    <row r="89" spans="1:14" ht="12.75">
      <c r="A89" s="183"/>
      <c r="B89" s="183"/>
      <c r="C89" s="183"/>
      <c r="D89" s="183"/>
      <c r="E89" s="183"/>
      <c r="F89" s="183"/>
      <c r="G89" s="183"/>
      <c r="H89" s="183"/>
      <c r="I89" s="183"/>
      <c r="J89" s="183"/>
      <c r="K89" s="183"/>
      <c r="L89" s="183"/>
      <c r="M89" s="183"/>
      <c r="N89" s="183"/>
    </row>
    <row r="90" spans="1:14" ht="12.75">
      <c r="A90" s="183"/>
      <c r="B90" s="183"/>
      <c r="C90" s="183"/>
      <c r="D90" s="183"/>
      <c r="E90" s="183"/>
      <c r="F90" s="183"/>
      <c r="G90" s="183"/>
      <c r="H90" s="183"/>
      <c r="I90" s="183"/>
      <c r="J90" s="183"/>
      <c r="K90" s="183"/>
      <c r="L90" s="183"/>
      <c r="M90" s="183"/>
      <c r="N90" s="183"/>
    </row>
    <row r="91" spans="1:14" ht="12.75">
      <c r="A91" s="183"/>
      <c r="B91" s="183"/>
      <c r="C91" s="183"/>
      <c r="D91" s="183"/>
      <c r="E91" s="183"/>
      <c r="F91" s="183"/>
      <c r="G91" s="183"/>
      <c r="H91" s="183"/>
      <c r="I91" s="183"/>
      <c r="J91" s="183"/>
      <c r="K91" s="183"/>
      <c r="L91" s="183"/>
      <c r="M91" s="183"/>
      <c r="N91" s="183"/>
    </row>
    <row r="92" spans="1:14" ht="12.75">
      <c r="A92" s="183"/>
      <c r="B92" s="183"/>
      <c r="C92" s="183"/>
      <c r="D92" s="183"/>
      <c r="E92" s="183"/>
      <c r="F92" s="183"/>
      <c r="G92" s="183"/>
      <c r="H92" s="183"/>
      <c r="I92" s="183"/>
      <c r="J92" s="183"/>
      <c r="K92" s="183"/>
      <c r="L92" s="183"/>
      <c r="M92" s="183"/>
      <c r="N92" s="183"/>
    </row>
    <row r="93" spans="1:14" ht="12.75">
      <c r="A93" s="183"/>
      <c r="B93" s="183"/>
      <c r="C93" s="183"/>
      <c r="D93" s="183"/>
      <c r="E93" s="183"/>
      <c r="F93" s="183"/>
      <c r="G93" s="183"/>
      <c r="H93" s="183"/>
      <c r="I93" s="183"/>
      <c r="J93" s="183"/>
      <c r="K93" s="183"/>
      <c r="L93" s="183"/>
      <c r="M93" s="183"/>
      <c r="N93" s="183"/>
    </row>
    <row r="94" spans="1:14" ht="12.75">
      <c r="A94" s="183"/>
      <c r="B94" s="183"/>
      <c r="C94" s="183"/>
      <c r="D94" s="183"/>
      <c r="E94" s="183"/>
      <c r="F94" s="183"/>
      <c r="G94" s="183"/>
      <c r="H94" s="183"/>
      <c r="I94" s="183"/>
      <c r="J94" s="183"/>
      <c r="K94" s="183"/>
      <c r="L94" s="183"/>
      <c r="M94" s="183"/>
      <c r="N94" s="183"/>
    </row>
    <row r="95" spans="1:14" ht="12.75">
      <c r="A95" s="183"/>
      <c r="B95" s="183"/>
      <c r="C95" s="183"/>
      <c r="D95" s="183"/>
      <c r="E95" s="183"/>
      <c r="F95" s="183"/>
      <c r="G95" s="183"/>
      <c r="H95" s="183"/>
      <c r="I95" s="183"/>
      <c r="J95" s="183"/>
      <c r="K95" s="183"/>
      <c r="L95" s="183"/>
      <c r="M95" s="183"/>
      <c r="N95" s="183"/>
    </row>
    <row r="96" spans="1:14" ht="12.75">
      <c r="A96" s="183"/>
      <c r="B96" s="183"/>
      <c r="C96" s="183"/>
      <c r="D96" s="183"/>
      <c r="E96" s="183"/>
      <c r="F96" s="183"/>
      <c r="G96" s="183"/>
      <c r="H96" s="183"/>
      <c r="I96" s="183"/>
      <c r="J96" s="183"/>
      <c r="K96" s="183"/>
      <c r="L96" s="183"/>
      <c r="M96" s="183"/>
      <c r="N96" s="183"/>
    </row>
    <row r="97" spans="1:14" ht="12.75">
      <c r="A97" s="183"/>
      <c r="B97" s="183"/>
      <c r="C97" s="183"/>
      <c r="D97" s="183"/>
      <c r="E97" s="183"/>
      <c r="F97" s="183"/>
      <c r="G97" s="183"/>
      <c r="H97" s="183"/>
      <c r="I97" s="183"/>
      <c r="J97" s="183"/>
      <c r="K97" s="183"/>
      <c r="L97" s="183"/>
      <c r="M97" s="183"/>
      <c r="N97" s="183"/>
    </row>
    <row r="98" spans="1:14" ht="12.75">
      <c r="A98" s="183"/>
      <c r="B98" s="183"/>
      <c r="C98" s="183"/>
      <c r="D98" s="183"/>
      <c r="E98" s="183"/>
      <c r="F98" s="183"/>
      <c r="G98" s="183"/>
      <c r="H98" s="183"/>
      <c r="I98" s="183"/>
      <c r="J98" s="183"/>
      <c r="K98" s="183"/>
      <c r="L98" s="183"/>
      <c r="M98" s="183"/>
      <c r="N98" s="183"/>
    </row>
    <row r="99" spans="1:14" ht="12.75">
      <c r="A99" s="183"/>
      <c r="B99" s="183"/>
      <c r="C99" s="183"/>
      <c r="D99" s="183"/>
      <c r="E99" s="183"/>
      <c r="F99" s="183"/>
      <c r="G99" s="183"/>
      <c r="H99" s="183"/>
      <c r="I99" s="183"/>
      <c r="J99" s="183"/>
      <c r="K99" s="183"/>
      <c r="L99" s="183"/>
      <c r="M99" s="183"/>
      <c r="N99" s="183"/>
    </row>
    <row r="100" spans="1:14" ht="12.75">
      <c r="A100" s="183"/>
      <c r="B100" s="183"/>
      <c r="C100" s="183"/>
      <c r="D100" s="183"/>
      <c r="E100" s="183"/>
      <c r="F100" s="183"/>
      <c r="G100" s="183"/>
      <c r="H100" s="183"/>
      <c r="I100" s="183"/>
      <c r="J100" s="183"/>
      <c r="K100" s="183"/>
      <c r="L100" s="183"/>
      <c r="M100" s="183"/>
      <c r="N100" s="183"/>
    </row>
    <row r="101" spans="1:14" ht="12.75">
      <c r="A101" s="183"/>
      <c r="B101" s="183"/>
      <c r="C101" s="183"/>
      <c r="D101" s="183"/>
      <c r="E101" s="183"/>
      <c r="F101" s="183"/>
      <c r="G101" s="183"/>
      <c r="H101" s="183"/>
      <c r="I101" s="183"/>
      <c r="J101" s="183"/>
      <c r="K101" s="183"/>
      <c r="L101" s="183"/>
      <c r="M101" s="183"/>
      <c r="N101" s="183"/>
    </row>
    <row r="102" spans="1:14" ht="12.75">
      <c r="A102" s="183"/>
      <c r="B102" s="183"/>
      <c r="C102" s="183"/>
      <c r="D102" s="183"/>
      <c r="E102" s="183"/>
      <c r="F102" s="183"/>
      <c r="G102" s="183"/>
      <c r="H102" s="183"/>
      <c r="I102" s="183"/>
      <c r="J102" s="183"/>
      <c r="K102" s="183"/>
      <c r="L102" s="183"/>
      <c r="M102" s="183"/>
      <c r="N102" s="183"/>
    </row>
    <row r="103" spans="1:14" ht="12.75">
      <c r="A103" s="183"/>
      <c r="B103" s="183"/>
      <c r="C103" s="183"/>
      <c r="D103" s="183"/>
      <c r="E103" s="183"/>
      <c r="F103" s="183"/>
      <c r="G103" s="183"/>
      <c r="H103" s="183"/>
      <c r="I103" s="183"/>
      <c r="J103" s="183"/>
      <c r="K103" s="183"/>
      <c r="L103" s="183"/>
      <c r="M103" s="183"/>
      <c r="N103" s="183"/>
    </row>
    <row r="104" spans="1:14" ht="12.75">
      <c r="A104" s="183"/>
      <c r="B104" s="183"/>
      <c r="C104" s="183"/>
      <c r="D104" s="183"/>
      <c r="E104" s="183"/>
      <c r="F104" s="183"/>
      <c r="G104" s="183"/>
      <c r="H104" s="183"/>
      <c r="I104" s="183"/>
      <c r="J104" s="183"/>
      <c r="K104" s="183"/>
      <c r="L104" s="183"/>
      <c r="M104" s="183"/>
      <c r="N104" s="183"/>
    </row>
  </sheetData>
  <sheetProtection/>
  <mergeCells count="1">
    <mergeCell ref="D2:N2"/>
  </mergeCells>
  <printOptions horizontalCentered="1" verticalCentered="1"/>
  <pageMargins left="0.1968503937007874" right="0.1968503937007874" top="0.3937007874015748" bottom="0.35433070866141736" header="0.4330708661417323" footer="0.31496062992125984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14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75390625" style="219" customWidth="1"/>
    <col min="2" max="2" width="15.25390625" style="219" customWidth="1"/>
    <col min="3" max="14" width="8.375" style="219" customWidth="1"/>
    <col min="15" max="15" width="14.625" style="221" customWidth="1"/>
    <col min="16" max="16" width="12.125" style="221" customWidth="1"/>
    <col min="17" max="16384" width="9.125" style="221" customWidth="1"/>
  </cols>
  <sheetData>
    <row r="1" spans="2:27" ht="12.75"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</row>
    <row r="2" spans="1:31" ht="42" customHeight="1">
      <c r="A2" s="218"/>
      <c r="B2"/>
      <c r="C2" s="222"/>
      <c r="D2" s="352" t="s">
        <v>186</v>
      </c>
      <c r="E2" s="353"/>
      <c r="F2" s="353"/>
      <c r="G2" s="353"/>
      <c r="H2" s="353"/>
      <c r="I2" s="353"/>
      <c r="J2" s="353"/>
      <c r="K2" s="353"/>
      <c r="L2" s="353"/>
      <c r="M2" s="354"/>
      <c r="N2" s="234"/>
      <c r="O2" s="220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</row>
    <row r="3" spans="1:31" ht="13.5" customHeight="1">
      <c r="A3" s="222"/>
      <c r="B3" s="222"/>
      <c r="C3" s="222"/>
      <c r="D3" s="222"/>
      <c r="E3" s="222"/>
      <c r="F3" s="222"/>
      <c r="G3" s="222"/>
      <c r="H3" s="5"/>
      <c r="I3" s="5"/>
      <c r="J3" s="5"/>
      <c r="K3" s="5"/>
      <c r="L3" s="222"/>
      <c r="M3" s="222"/>
      <c r="N3" s="222"/>
      <c r="O3" s="223"/>
      <c r="P3" s="242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</row>
    <row r="4" spans="1:31" ht="23.25" customHeight="1">
      <c r="A4" s="224"/>
      <c r="B4" s="35"/>
      <c r="C4" s="144" t="s">
        <v>58</v>
      </c>
      <c r="D4" s="145" t="s">
        <v>130</v>
      </c>
      <c r="E4" s="144" t="s">
        <v>169</v>
      </c>
      <c r="F4" s="145" t="s">
        <v>61</v>
      </c>
      <c r="G4" s="144" t="s">
        <v>127</v>
      </c>
      <c r="H4" s="145" t="s">
        <v>74</v>
      </c>
      <c r="I4" s="144" t="s">
        <v>62</v>
      </c>
      <c r="J4" s="145" t="s">
        <v>66</v>
      </c>
      <c r="K4" s="144" t="s">
        <v>70</v>
      </c>
      <c r="L4" s="145" t="s">
        <v>90</v>
      </c>
      <c r="M4" s="144" t="s">
        <v>68</v>
      </c>
      <c r="N4" s="145" t="s">
        <v>69</v>
      </c>
      <c r="O4" s="185" t="s">
        <v>1</v>
      </c>
      <c r="P4" s="235" t="s">
        <v>22</v>
      </c>
      <c r="Q4" s="241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</row>
    <row r="5" spans="1:31" ht="23.25" customHeight="1">
      <c r="A5" s="146" t="s">
        <v>23</v>
      </c>
      <c r="B5" s="147" t="s">
        <v>75</v>
      </c>
      <c r="C5" s="148" t="s">
        <v>210</v>
      </c>
      <c r="D5" s="149" t="s">
        <v>211</v>
      </c>
      <c r="E5" s="148" t="s">
        <v>212</v>
      </c>
      <c r="F5" s="149" t="s">
        <v>213</v>
      </c>
      <c r="G5" s="148" t="s">
        <v>214</v>
      </c>
      <c r="H5" s="149" t="s">
        <v>215</v>
      </c>
      <c r="I5" s="148" t="s">
        <v>216</v>
      </c>
      <c r="J5" s="149" t="s">
        <v>217</v>
      </c>
      <c r="K5" s="148" t="s">
        <v>218</v>
      </c>
      <c r="L5" s="149" t="s">
        <v>219</v>
      </c>
      <c r="M5" s="148" t="s">
        <v>220</v>
      </c>
      <c r="N5" s="149" t="s">
        <v>221</v>
      </c>
      <c r="O5" s="186" t="s">
        <v>22</v>
      </c>
      <c r="P5" s="235" t="s">
        <v>189</v>
      </c>
      <c r="Q5" s="241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</row>
    <row r="6" spans="1:31" ht="19.5" customHeight="1">
      <c r="A6" s="151" t="s">
        <v>36</v>
      </c>
      <c r="B6" s="157" t="s">
        <v>14</v>
      </c>
      <c r="C6" s="153">
        <v>1871</v>
      </c>
      <c r="D6" s="191">
        <v>2413</v>
      </c>
      <c r="E6" s="153">
        <v>1846</v>
      </c>
      <c r="F6" s="155">
        <v>1854</v>
      </c>
      <c r="G6" s="191">
        <v>1968</v>
      </c>
      <c r="H6" s="191">
        <v>1854</v>
      </c>
      <c r="I6" s="153">
        <v>1298</v>
      </c>
      <c r="J6" s="155">
        <v>1132</v>
      </c>
      <c r="K6" s="153">
        <v>1632</v>
      </c>
      <c r="L6" s="155">
        <v>1732</v>
      </c>
      <c r="M6" s="153">
        <v>1678</v>
      </c>
      <c r="N6" s="155">
        <v>1860</v>
      </c>
      <c r="O6" s="190">
        <f aca="true" t="shared" si="0" ref="O6:O27">SUM(C6:N6)</f>
        <v>21138</v>
      </c>
      <c r="P6" s="237">
        <f>O6*0.25896</f>
        <v>5473.89648</v>
      </c>
      <c r="Q6" s="239"/>
      <c r="R6" s="222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</row>
    <row r="7" spans="1:31" ht="19.5" customHeight="1">
      <c r="A7" s="151" t="s">
        <v>37</v>
      </c>
      <c r="B7" s="157" t="s">
        <v>8</v>
      </c>
      <c r="C7" s="153">
        <v>1710</v>
      </c>
      <c r="D7" s="155">
        <v>1886</v>
      </c>
      <c r="E7" s="191">
        <v>2265</v>
      </c>
      <c r="F7" s="191">
        <v>2072</v>
      </c>
      <c r="G7" s="153">
        <v>1635</v>
      </c>
      <c r="H7" s="155">
        <v>1753</v>
      </c>
      <c r="I7" s="153">
        <v>1670</v>
      </c>
      <c r="J7" s="155">
        <v>1138</v>
      </c>
      <c r="K7" s="153">
        <v>1542</v>
      </c>
      <c r="L7" s="155">
        <v>1632</v>
      </c>
      <c r="M7" s="191">
        <v>1847</v>
      </c>
      <c r="N7" s="155">
        <v>1973</v>
      </c>
      <c r="O7" s="190">
        <f t="shared" si="0"/>
        <v>21123</v>
      </c>
      <c r="P7" s="237">
        <f aca="true" t="shared" si="1" ref="P7:P27">O7*0.25896</f>
        <v>5470.01208</v>
      </c>
      <c r="Q7" s="239"/>
      <c r="R7" s="222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</row>
    <row r="8" spans="1:31" ht="19.5" customHeight="1">
      <c r="A8" s="151" t="s">
        <v>38</v>
      </c>
      <c r="B8" s="157" t="s">
        <v>2</v>
      </c>
      <c r="C8" s="153">
        <v>1792</v>
      </c>
      <c r="D8" s="155">
        <v>1908</v>
      </c>
      <c r="E8" s="153">
        <v>1861</v>
      </c>
      <c r="F8" s="155">
        <v>1753</v>
      </c>
      <c r="G8" s="153">
        <v>1926</v>
      </c>
      <c r="H8" s="155">
        <v>1674</v>
      </c>
      <c r="I8" s="153">
        <v>1106</v>
      </c>
      <c r="J8" s="155">
        <v>1225</v>
      </c>
      <c r="K8" s="191">
        <v>1820</v>
      </c>
      <c r="L8" s="155">
        <v>1703</v>
      </c>
      <c r="M8" s="153">
        <v>1808</v>
      </c>
      <c r="N8" s="155">
        <v>1845</v>
      </c>
      <c r="O8" s="190">
        <f t="shared" si="0"/>
        <v>20421</v>
      </c>
      <c r="P8" s="237">
        <f t="shared" si="1"/>
        <v>5288.22216</v>
      </c>
      <c r="Q8" s="239"/>
      <c r="R8" s="222"/>
      <c r="S8" s="223"/>
      <c r="T8" s="223"/>
      <c r="U8" s="223"/>
      <c r="V8" s="223"/>
      <c r="W8" s="223"/>
      <c r="X8" s="223"/>
      <c r="Y8" s="223"/>
      <c r="Z8" s="223"/>
      <c r="AA8" s="223"/>
      <c r="AB8" s="223"/>
      <c r="AC8" s="223"/>
      <c r="AD8" s="223"/>
      <c r="AE8" s="223"/>
    </row>
    <row r="9" spans="1:31" ht="19.5" customHeight="1">
      <c r="A9" s="151" t="s">
        <v>40</v>
      </c>
      <c r="B9" s="157" t="s">
        <v>9</v>
      </c>
      <c r="C9" s="153">
        <v>1176</v>
      </c>
      <c r="D9" s="155">
        <v>1930</v>
      </c>
      <c r="E9" s="153">
        <v>1844</v>
      </c>
      <c r="F9" s="155">
        <v>1722</v>
      </c>
      <c r="G9" s="153">
        <v>1551</v>
      </c>
      <c r="H9" s="155">
        <v>1701</v>
      </c>
      <c r="I9" s="191">
        <v>1924</v>
      </c>
      <c r="J9" s="155">
        <v>1415</v>
      </c>
      <c r="K9" s="153">
        <v>1736</v>
      </c>
      <c r="L9" s="155">
        <v>1584</v>
      </c>
      <c r="M9" s="153">
        <v>1518</v>
      </c>
      <c r="N9" s="155">
        <v>1987</v>
      </c>
      <c r="O9" s="190">
        <f t="shared" si="0"/>
        <v>20088</v>
      </c>
      <c r="P9" s="237">
        <f t="shared" si="1"/>
        <v>5201.988480000001</v>
      </c>
      <c r="Q9" s="240"/>
      <c r="R9" s="222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  <c r="AD9" s="223"/>
      <c r="AE9" s="223"/>
    </row>
    <row r="10" spans="1:31" ht="19.5" customHeight="1">
      <c r="A10" s="151" t="s">
        <v>41</v>
      </c>
      <c r="B10" s="157" t="s">
        <v>10</v>
      </c>
      <c r="C10" s="153">
        <v>1682</v>
      </c>
      <c r="D10" s="155">
        <v>1647</v>
      </c>
      <c r="E10" s="153">
        <v>1802</v>
      </c>
      <c r="F10" s="155">
        <v>1671</v>
      </c>
      <c r="G10" s="153">
        <v>1587</v>
      </c>
      <c r="H10" s="155">
        <v>1815</v>
      </c>
      <c r="I10" s="153">
        <v>1891</v>
      </c>
      <c r="J10" s="155">
        <v>1318</v>
      </c>
      <c r="K10" s="153">
        <v>1414</v>
      </c>
      <c r="L10" s="155">
        <v>1657</v>
      </c>
      <c r="M10" s="153">
        <v>1791</v>
      </c>
      <c r="N10" s="155">
        <v>1757</v>
      </c>
      <c r="O10" s="190">
        <f t="shared" si="0"/>
        <v>20032</v>
      </c>
      <c r="P10" s="237">
        <f t="shared" si="1"/>
        <v>5187.486720000001</v>
      </c>
      <c r="Q10" s="240"/>
      <c r="R10" s="222"/>
      <c r="S10" s="223"/>
      <c r="T10" s="223"/>
      <c r="U10" s="223"/>
      <c r="V10" s="223"/>
      <c r="W10" s="223"/>
      <c r="X10" s="223"/>
      <c r="Y10" s="223"/>
      <c r="Z10" s="223"/>
      <c r="AA10" s="223"/>
      <c r="AB10" s="223"/>
      <c r="AC10" s="223"/>
      <c r="AD10" s="223"/>
      <c r="AE10" s="223"/>
    </row>
    <row r="11" spans="1:31" ht="19.5" customHeight="1">
      <c r="A11" s="151" t="s">
        <v>42</v>
      </c>
      <c r="B11" s="157" t="s">
        <v>52</v>
      </c>
      <c r="C11" s="153">
        <v>1895</v>
      </c>
      <c r="D11" s="155">
        <v>1962</v>
      </c>
      <c r="E11" s="153">
        <v>1759</v>
      </c>
      <c r="F11" s="155">
        <v>1550</v>
      </c>
      <c r="G11" s="153">
        <v>1433</v>
      </c>
      <c r="H11" s="155">
        <v>1454</v>
      </c>
      <c r="I11" s="153">
        <v>1649</v>
      </c>
      <c r="J11" s="155">
        <v>1383</v>
      </c>
      <c r="K11" s="153">
        <v>1724</v>
      </c>
      <c r="L11" s="155">
        <v>1460</v>
      </c>
      <c r="M11" s="153">
        <v>1720</v>
      </c>
      <c r="N11" s="155">
        <v>1621</v>
      </c>
      <c r="O11" s="190">
        <f t="shared" si="0"/>
        <v>19610</v>
      </c>
      <c r="P11" s="237">
        <f t="shared" si="1"/>
        <v>5078.2056</v>
      </c>
      <c r="Q11" s="240"/>
      <c r="R11" s="222"/>
      <c r="S11" s="223"/>
      <c r="T11" s="223"/>
      <c r="U11" s="223"/>
      <c r="V11" s="223"/>
      <c r="W11" s="223"/>
      <c r="X11" s="223"/>
      <c r="Y11" s="223"/>
      <c r="Z11" s="223"/>
      <c r="AA11" s="223"/>
      <c r="AB11" s="223"/>
      <c r="AC11" s="223"/>
      <c r="AD11" s="223"/>
      <c r="AE11" s="223"/>
    </row>
    <row r="12" spans="1:31" ht="19.5" customHeight="1">
      <c r="A12" s="151" t="s">
        <v>43</v>
      </c>
      <c r="B12" s="157" t="s">
        <v>56</v>
      </c>
      <c r="C12" s="153">
        <v>1546</v>
      </c>
      <c r="D12" s="155">
        <v>1667</v>
      </c>
      <c r="E12" s="153">
        <v>1372</v>
      </c>
      <c r="F12" s="155">
        <v>1859</v>
      </c>
      <c r="G12" s="153">
        <v>1517</v>
      </c>
      <c r="H12" s="155">
        <v>1815</v>
      </c>
      <c r="I12" s="153">
        <v>1654</v>
      </c>
      <c r="J12" s="155">
        <v>1312</v>
      </c>
      <c r="K12" s="153">
        <v>1608</v>
      </c>
      <c r="L12" s="155">
        <v>1708</v>
      </c>
      <c r="M12" s="153">
        <v>1701</v>
      </c>
      <c r="N12" s="155">
        <v>1673</v>
      </c>
      <c r="O12" s="190">
        <f t="shared" si="0"/>
        <v>19432</v>
      </c>
      <c r="P12" s="237">
        <f t="shared" si="1"/>
        <v>5032.110720000001</v>
      </c>
      <c r="Q12" s="240"/>
      <c r="R12" s="222"/>
      <c r="S12" s="223"/>
      <c r="T12" s="223"/>
      <c r="U12" s="223"/>
      <c r="V12" s="223"/>
      <c r="W12" s="223"/>
      <c r="X12" s="223"/>
      <c r="Y12" s="223"/>
      <c r="Z12" s="223"/>
      <c r="AA12" s="223"/>
      <c r="AB12" s="223"/>
      <c r="AC12" s="223"/>
      <c r="AD12" s="223"/>
      <c r="AE12" s="223"/>
    </row>
    <row r="13" spans="1:31" ht="19.5" customHeight="1">
      <c r="A13" s="151" t="s">
        <v>44</v>
      </c>
      <c r="B13" s="157" t="s">
        <v>47</v>
      </c>
      <c r="C13" s="153">
        <v>1730</v>
      </c>
      <c r="D13" s="155">
        <v>1612</v>
      </c>
      <c r="E13" s="153">
        <v>1873</v>
      </c>
      <c r="F13" s="155">
        <v>1602</v>
      </c>
      <c r="G13" s="153">
        <v>1515</v>
      </c>
      <c r="H13" s="155">
        <v>1203</v>
      </c>
      <c r="I13" s="153">
        <v>1630</v>
      </c>
      <c r="J13" s="155">
        <v>1085</v>
      </c>
      <c r="K13" s="153">
        <v>1525</v>
      </c>
      <c r="L13" s="155">
        <v>1551</v>
      </c>
      <c r="M13" s="153">
        <v>1552</v>
      </c>
      <c r="N13" s="191">
        <v>2166</v>
      </c>
      <c r="O13" s="190">
        <f t="shared" si="0"/>
        <v>19044</v>
      </c>
      <c r="P13" s="237">
        <f t="shared" si="1"/>
        <v>4931.63424</v>
      </c>
      <c r="Q13" s="240"/>
      <c r="R13" s="222"/>
      <c r="S13" s="223"/>
      <c r="T13" s="223"/>
      <c r="U13" s="223"/>
      <c r="V13" s="223"/>
      <c r="W13" s="223"/>
      <c r="X13" s="223"/>
      <c r="Y13" s="223"/>
      <c r="Z13" s="223"/>
      <c r="AA13" s="223"/>
      <c r="AB13" s="223"/>
      <c r="AC13" s="223"/>
      <c r="AD13" s="223"/>
      <c r="AE13" s="223"/>
    </row>
    <row r="14" spans="1:31" ht="19.5" customHeight="1">
      <c r="A14" s="151" t="s">
        <v>45</v>
      </c>
      <c r="B14" s="157" t="s">
        <v>6</v>
      </c>
      <c r="C14" s="153">
        <v>1721</v>
      </c>
      <c r="D14" s="155">
        <v>1796</v>
      </c>
      <c r="E14" s="153">
        <v>1829</v>
      </c>
      <c r="F14" s="155">
        <v>1605</v>
      </c>
      <c r="G14" s="153">
        <v>1435</v>
      </c>
      <c r="H14" s="155">
        <v>1308</v>
      </c>
      <c r="I14" s="153">
        <v>1911</v>
      </c>
      <c r="J14" s="155">
        <v>1037</v>
      </c>
      <c r="K14" s="153">
        <v>1385</v>
      </c>
      <c r="L14" s="155">
        <v>1769</v>
      </c>
      <c r="M14" s="153">
        <v>1330</v>
      </c>
      <c r="N14" s="155">
        <v>1618</v>
      </c>
      <c r="O14" s="190">
        <f t="shared" si="0"/>
        <v>18744</v>
      </c>
      <c r="P14" s="237">
        <f t="shared" si="1"/>
        <v>4853.94624</v>
      </c>
      <c r="Q14" s="240"/>
      <c r="R14" s="222"/>
      <c r="S14" s="223"/>
      <c r="T14" s="223"/>
      <c r="U14" s="223"/>
      <c r="V14" s="223"/>
      <c r="W14" s="223"/>
      <c r="X14" s="223"/>
      <c r="Y14" s="223"/>
      <c r="Z14" s="223"/>
      <c r="AA14" s="223"/>
      <c r="AB14" s="223"/>
      <c r="AC14" s="223"/>
      <c r="AD14" s="223"/>
      <c r="AE14" s="223"/>
    </row>
    <row r="15" spans="1:31" ht="19.5" customHeight="1" thickBot="1">
      <c r="A15" s="93" t="s">
        <v>46</v>
      </c>
      <c r="B15" s="194" t="s">
        <v>4</v>
      </c>
      <c r="C15" s="195">
        <v>1693</v>
      </c>
      <c r="D15" s="196">
        <v>1887</v>
      </c>
      <c r="E15" s="195">
        <v>1740</v>
      </c>
      <c r="F15" s="196">
        <v>1822</v>
      </c>
      <c r="G15" s="195">
        <v>1328</v>
      </c>
      <c r="H15" s="196">
        <v>1577</v>
      </c>
      <c r="I15" s="195">
        <v>1417</v>
      </c>
      <c r="J15" s="196">
        <v>826</v>
      </c>
      <c r="K15" s="195">
        <v>1139</v>
      </c>
      <c r="L15" s="225">
        <v>2044</v>
      </c>
      <c r="M15" s="195">
        <v>1428</v>
      </c>
      <c r="N15" s="196">
        <v>1623</v>
      </c>
      <c r="O15" s="198">
        <f t="shared" si="0"/>
        <v>18524</v>
      </c>
      <c r="P15" s="237">
        <f t="shared" si="1"/>
        <v>4796.97504</v>
      </c>
      <c r="Q15" s="240"/>
      <c r="R15" s="222"/>
      <c r="S15" s="223"/>
      <c r="T15" s="223"/>
      <c r="U15" s="223"/>
      <c r="V15" s="223"/>
      <c r="W15" s="223"/>
      <c r="X15" s="223"/>
      <c r="Y15" s="223"/>
      <c r="Z15" s="223"/>
      <c r="AA15" s="223"/>
      <c r="AB15" s="223"/>
      <c r="AC15" s="223"/>
      <c r="AD15" s="223"/>
      <c r="AE15" s="223"/>
    </row>
    <row r="16" spans="1:31" ht="19.5" customHeight="1">
      <c r="A16" s="37" t="s">
        <v>48</v>
      </c>
      <c r="B16" s="226" t="s">
        <v>123</v>
      </c>
      <c r="C16" s="160">
        <v>1839</v>
      </c>
      <c r="D16" s="161">
        <v>1655</v>
      </c>
      <c r="E16" s="160">
        <v>1928</v>
      </c>
      <c r="F16" s="161">
        <v>1550</v>
      </c>
      <c r="G16" s="160">
        <v>1465</v>
      </c>
      <c r="H16" s="161">
        <v>1428</v>
      </c>
      <c r="I16" s="160">
        <v>1627</v>
      </c>
      <c r="J16" s="161">
        <v>1095</v>
      </c>
      <c r="K16" s="160">
        <v>1422</v>
      </c>
      <c r="L16" s="161">
        <v>1570</v>
      </c>
      <c r="M16" s="160">
        <v>1462</v>
      </c>
      <c r="N16" s="161">
        <v>1346</v>
      </c>
      <c r="O16" s="227">
        <f t="shared" si="0"/>
        <v>18387</v>
      </c>
      <c r="P16" s="237">
        <f t="shared" si="1"/>
        <v>4761.497520000001</v>
      </c>
      <c r="Q16" s="240"/>
      <c r="R16" s="222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223"/>
      <c r="AE16" s="223"/>
    </row>
    <row r="17" spans="1:31" ht="19.5" customHeight="1" thickBot="1">
      <c r="A17" s="93" t="s">
        <v>49</v>
      </c>
      <c r="B17" s="194" t="s">
        <v>19</v>
      </c>
      <c r="C17" s="195">
        <v>1885</v>
      </c>
      <c r="D17" s="196">
        <v>1451</v>
      </c>
      <c r="E17" s="195">
        <v>1411</v>
      </c>
      <c r="F17" s="196">
        <v>1753</v>
      </c>
      <c r="G17" s="195">
        <v>1269</v>
      </c>
      <c r="H17" s="196">
        <v>1235</v>
      </c>
      <c r="I17" s="195">
        <v>1845</v>
      </c>
      <c r="J17" s="196">
        <v>1126</v>
      </c>
      <c r="K17" s="195">
        <v>1432</v>
      </c>
      <c r="L17" s="196">
        <v>1549</v>
      </c>
      <c r="M17" s="195">
        <v>1549</v>
      </c>
      <c r="N17" s="196">
        <v>1566</v>
      </c>
      <c r="O17" s="198">
        <f t="shared" si="0"/>
        <v>18071</v>
      </c>
      <c r="P17" s="237">
        <f t="shared" si="1"/>
        <v>4679.666160000001</v>
      </c>
      <c r="Q17" s="240"/>
      <c r="R17" s="222"/>
      <c r="S17" s="223"/>
      <c r="T17" s="223"/>
      <c r="U17" s="223"/>
      <c r="V17" s="223"/>
      <c r="W17" s="223"/>
      <c r="X17" s="223"/>
      <c r="Y17" s="223"/>
      <c r="Z17" s="223"/>
      <c r="AA17" s="223"/>
      <c r="AB17" s="223"/>
      <c r="AC17" s="223"/>
      <c r="AD17" s="223"/>
      <c r="AE17" s="223"/>
    </row>
    <row r="18" spans="1:31" ht="19.5" customHeight="1">
      <c r="A18" s="37" t="s">
        <v>50</v>
      </c>
      <c r="B18" s="159" t="s">
        <v>150</v>
      </c>
      <c r="C18" s="160">
        <v>1704</v>
      </c>
      <c r="D18" s="161">
        <v>1799</v>
      </c>
      <c r="E18" s="160">
        <v>1348</v>
      </c>
      <c r="F18" s="161">
        <v>1304</v>
      </c>
      <c r="G18" s="160">
        <v>1059</v>
      </c>
      <c r="H18" s="161">
        <v>1528</v>
      </c>
      <c r="I18" s="160">
        <v>1519</v>
      </c>
      <c r="J18" s="228">
        <v>1524</v>
      </c>
      <c r="K18" s="160">
        <v>1192</v>
      </c>
      <c r="L18" s="161">
        <v>1621</v>
      </c>
      <c r="M18" s="160">
        <v>1304</v>
      </c>
      <c r="N18" s="161">
        <v>1628</v>
      </c>
      <c r="O18" s="227">
        <f t="shared" si="0"/>
        <v>17530</v>
      </c>
      <c r="P18" s="237">
        <f t="shared" si="1"/>
        <v>4539.5688</v>
      </c>
      <c r="Q18" s="240"/>
      <c r="R18" s="222"/>
      <c r="S18" s="223"/>
      <c r="T18" s="223"/>
      <c r="U18" s="223"/>
      <c r="V18" s="223"/>
      <c r="W18" s="223"/>
      <c r="X18" s="223"/>
      <c r="Y18" s="223"/>
      <c r="Z18" s="223"/>
      <c r="AA18" s="223"/>
      <c r="AB18" s="223"/>
      <c r="AC18" s="223"/>
      <c r="AD18" s="223"/>
      <c r="AE18" s="223"/>
    </row>
    <row r="19" spans="1:31" ht="19.5" customHeight="1">
      <c r="A19" s="151" t="s">
        <v>51</v>
      </c>
      <c r="B19" s="229" t="s">
        <v>104</v>
      </c>
      <c r="C19" s="191">
        <v>2056</v>
      </c>
      <c r="D19" s="155">
        <v>1833</v>
      </c>
      <c r="E19" s="153">
        <v>1367</v>
      </c>
      <c r="F19" s="155">
        <v>1451</v>
      </c>
      <c r="G19" s="153">
        <v>1468</v>
      </c>
      <c r="H19" s="155">
        <v>1193</v>
      </c>
      <c r="I19" s="153">
        <v>1319</v>
      </c>
      <c r="J19" s="155">
        <v>848</v>
      </c>
      <c r="K19" s="153">
        <v>1443</v>
      </c>
      <c r="L19" s="155">
        <v>1387</v>
      </c>
      <c r="M19" s="153">
        <v>1449</v>
      </c>
      <c r="N19" s="155">
        <v>1655</v>
      </c>
      <c r="O19" s="190">
        <f t="shared" si="0"/>
        <v>17469</v>
      </c>
      <c r="P19" s="237">
        <f t="shared" si="1"/>
        <v>4523.77224</v>
      </c>
      <c r="Q19" s="239"/>
      <c r="R19" s="222"/>
      <c r="S19" s="223"/>
      <c r="T19" s="223"/>
      <c r="U19" s="223"/>
      <c r="V19" s="223"/>
      <c r="W19" s="223"/>
      <c r="X19" s="223"/>
      <c r="Y19" s="223"/>
      <c r="Z19" s="223"/>
      <c r="AA19" s="223"/>
      <c r="AB19" s="223"/>
      <c r="AC19" s="223"/>
      <c r="AD19" s="223"/>
      <c r="AE19" s="223"/>
    </row>
    <row r="20" spans="1:31" ht="19.5" customHeight="1">
      <c r="A20" s="151" t="s">
        <v>53</v>
      </c>
      <c r="B20" s="163" t="s">
        <v>164</v>
      </c>
      <c r="C20" s="153">
        <v>1513</v>
      </c>
      <c r="D20" s="155">
        <v>1282</v>
      </c>
      <c r="E20" s="153">
        <v>1734</v>
      </c>
      <c r="F20" s="155">
        <v>1429</v>
      </c>
      <c r="G20" s="153">
        <v>1404</v>
      </c>
      <c r="H20" s="155">
        <v>1268</v>
      </c>
      <c r="I20" s="153">
        <v>1243</v>
      </c>
      <c r="J20" s="155">
        <v>1118</v>
      </c>
      <c r="K20" s="153">
        <v>1532</v>
      </c>
      <c r="L20" s="155">
        <v>1479</v>
      </c>
      <c r="M20" s="153">
        <v>911</v>
      </c>
      <c r="N20" s="155">
        <v>1367</v>
      </c>
      <c r="O20" s="190">
        <f t="shared" si="0"/>
        <v>16280</v>
      </c>
      <c r="P20" s="237">
        <f t="shared" si="1"/>
        <v>4215.8688</v>
      </c>
      <c r="Q20" s="239"/>
      <c r="R20" s="222"/>
      <c r="S20" s="223"/>
      <c r="T20" s="223"/>
      <c r="U20" s="223"/>
      <c r="V20" s="223"/>
      <c r="W20" s="223"/>
      <c r="X20" s="223"/>
      <c r="Y20" s="223"/>
      <c r="Z20" s="223"/>
      <c r="AA20" s="223"/>
      <c r="AB20" s="223"/>
      <c r="AC20" s="223"/>
      <c r="AD20" s="223"/>
      <c r="AE20" s="223"/>
    </row>
    <row r="21" spans="1:31" ht="19.5" customHeight="1">
      <c r="A21" s="151" t="s">
        <v>54</v>
      </c>
      <c r="B21" s="163" t="s">
        <v>187</v>
      </c>
      <c r="C21" s="153">
        <v>1426</v>
      </c>
      <c r="D21" s="155">
        <v>1771</v>
      </c>
      <c r="E21" s="153">
        <v>1068</v>
      </c>
      <c r="F21" s="155">
        <v>1527</v>
      </c>
      <c r="G21" s="153">
        <v>1574</v>
      </c>
      <c r="H21" s="155">
        <v>1236</v>
      </c>
      <c r="I21" s="153">
        <v>1349</v>
      </c>
      <c r="J21" s="155">
        <v>705</v>
      </c>
      <c r="K21" s="153">
        <v>1421</v>
      </c>
      <c r="L21" s="155">
        <v>1415</v>
      </c>
      <c r="M21" s="153">
        <v>1040</v>
      </c>
      <c r="N21" s="155">
        <v>1403</v>
      </c>
      <c r="O21" s="190">
        <f t="shared" si="0"/>
        <v>15935</v>
      </c>
      <c r="P21" s="237">
        <f t="shared" si="1"/>
        <v>4126.5276</v>
      </c>
      <c r="Q21" s="239"/>
      <c r="R21" s="222"/>
      <c r="S21" s="223"/>
      <c r="T21" s="223"/>
      <c r="U21" s="223"/>
      <c r="V21" s="223"/>
      <c r="W21" s="223"/>
      <c r="X21" s="223"/>
      <c r="Y21" s="223"/>
      <c r="Z21" s="223"/>
      <c r="AA21" s="223"/>
      <c r="AB21" s="223"/>
      <c r="AC21" s="223"/>
      <c r="AD21" s="223"/>
      <c r="AE21" s="223"/>
    </row>
    <row r="22" spans="1:31" ht="19.5" customHeight="1">
      <c r="A22" s="151" t="s">
        <v>55</v>
      </c>
      <c r="B22" s="163" t="s">
        <v>165</v>
      </c>
      <c r="C22" s="153">
        <v>1938</v>
      </c>
      <c r="D22" s="155">
        <v>1626</v>
      </c>
      <c r="E22" s="153">
        <v>1135</v>
      </c>
      <c r="F22" s="155">
        <v>1473</v>
      </c>
      <c r="G22" s="153">
        <v>1227</v>
      </c>
      <c r="H22" s="155">
        <v>1594</v>
      </c>
      <c r="I22" s="153">
        <v>1551</v>
      </c>
      <c r="J22" s="155" t="s">
        <v>15</v>
      </c>
      <c r="K22" s="153">
        <v>1409</v>
      </c>
      <c r="L22" s="155">
        <v>931</v>
      </c>
      <c r="M22" s="153">
        <v>1345</v>
      </c>
      <c r="N22" s="155">
        <v>1191</v>
      </c>
      <c r="O22" s="190">
        <f t="shared" si="0"/>
        <v>15420</v>
      </c>
      <c r="P22" s="237">
        <f t="shared" si="1"/>
        <v>3993.1632000000004</v>
      </c>
      <c r="Q22" s="239"/>
      <c r="R22" s="222"/>
      <c r="S22" s="223"/>
      <c r="T22" s="223"/>
      <c r="U22" s="223"/>
      <c r="V22" s="223"/>
      <c r="W22" s="223"/>
      <c r="X22" s="223"/>
      <c r="Y22" s="223"/>
      <c r="Z22" s="223"/>
      <c r="AA22" s="223"/>
      <c r="AB22" s="223"/>
      <c r="AC22" s="223"/>
      <c r="AD22" s="223"/>
      <c r="AE22" s="223"/>
    </row>
    <row r="23" spans="1:31" ht="19.5" customHeight="1">
      <c r="A23" s="151" t="s">
        <v>105</v>
      </c>
      <c r="B23" s="163" t="s">
        <v>17</v>
      </c>
      <c r="C23" s="153">
        <v>1565</v>
      </c>
      <c r="D23" s="155">
        <v>1974</v>
      </c>
      <c r="E23" s="153">
        <v>1024</v>
      </c>
      <c r="F23" s="155">
        <v>1141</v>
      </c>
      <c r="G23" s="153">
        <v>1022</v>
      </c>
      <c r="H23" s="155">
        <v>1283</v>
      </c>
      <c r="I23" s="153">
        <v>1343</v>
      </c>
      <c r="J23" s="155">
        <v>273</v>
      </c>
      <c r="K23" s="153">
        <v>1459</v>
      </c>
      <c r="L23" s="155">
        <v>1215</v>
      </c>
      <c r="M23" s="153">
        <v>1291</v>
      </c>
      <c r="N23" s="155">
        <v>1166</v>
      </c>
      <c r="O23" s="190">
        <f t="shared" si="0"/>
        <v>14756</v>
      </c>
      <c r="P23" s="237">
        <f t="shared" si="1"/>
        <v>3821.2137600000005</v>
      </c>
      <c r="Q23" s="239"/>
      <c r="R23" s="222"/>
      <c r="S23" s="223"/>
      <c r="T23" s="223"/>
      <c r="U23" s="223"/>
      <c r="V23" s="223"/>
      <c r="W23" s="223"/>
      <c r="X23" s="223"/>
      <c r="Y23" s="223"/>
      <c r="Z23" s="223"/>
      <c r="AA23" s="223"/>
      <c r="AB23" s="223"/>
      <c r="AC23" s="223"/>
      <c r="AD23" s="223"/>
      <c r="AE23" s="223"/>
    </row>
    <row r="24" spans="1:31" ht="19.5" customHeight="1">
      <c r="A24" s="151" t="s">
        <v>106</v>
      </c>
      <c r="B24" s="163" t="s">
        <v>188</v>
      </c>
      <c r="C24" s="153">
        <v>1279</v>
      </c>
      <c r="D24" s="155">
        <v>1493</v>
      </c>
      <c r="E24" s="153">
        <v>1421</v>
      </c>
      <c r="F24" s="155">
        <v>1298</v>
      </c>
      <c r="G24" s="153">
        <v>1420</v>
      </c>
      <c r="H24" s="155" t="s">
        <v>15</v>
      </c>
      <c r="I24" s="153">
        <v>1101</v>
      </c>
      <c r="J24" s="155" t="s">
        <v>15</v>
      </c>
      <c r="K24" s="153">
        <v>719</v>
      </c>
      <c r="L24" s="155">
        <v>1191</v>
      </c>
      <c r="M24" s="153">
        <v>1000</v>
      </c>
      <c r="N24" s="155">
        <v>1500</v>
      </c>
      <c r="O24" s="190">
        <f t="shared" si="0"/>
        <v>12422</v>
      </c>
      <c r="P24" s="237">
        <f t="shared" si="1"/>
        <v>3216.80112</v>
      </c>
      <c r="Q24" s="239"/>
      <c r="R24" s="222"/>
      <c r="S24" s="223"/>
      <c r="T24" s="223"/>
      <c r="U24" s="223"/>
      <c r="V24" s="223"/>
      <c r="W24" s="223"/>
      <c r="X24" s="223"/>
      <c r="Y24" s="223"/>
      <c r="Z24" s="223"/>
      <c r="AA24" s="223"/>
      <c r="AB24" s="223"/>
      <c r="AC24" s="223"/>
      <c r="AD24" s="223"/>
      <c r="AE24" s="223"/>
    </row>
    <row r="25" spans="1:31" ht="19.5" customHeight="1">
      <c r="A25" s="151" t="s">
        <v>122</v>
      </c>
      <c r="B25" s="163" t="s">
        <v>16</v>
      </c>
      <c r="C25" s="153">
        <v>1568</v>
      </c>
      <c r="D25" s="155">
        <v>1477</v>
      </c>
      <c r="E25" s="153">
        <v>1009</v>
      </c>
      <c r="F25" s="155">
        <v>1170</v>
      </c>
      <c r="G25" s="153">
        <v>1026</v>
      </c>
      <c r="H25" s="155">
        <v>739</v>
      </c>
      <c r="I25" s="153">
        <v>724</v>
      </c>
      <c r="J25" s="155">
        <v>224</v>
      </c>
      <c r="K25" s="153">
        <v>1042</v>
      </c>
      <c r="L25" s="155">
        <v>1278</v>
      </c>
      <c r="M25" s="153">
        <v>734</v>
      </c>
      <c r="N25" s="155">
        <v>1115</v>
      </c>
      <c r="O25" s="190">
        <f t="shared" si="0"/>
        <v>12106</v>
      </c>
      <c r="P25" s="237">
        <f t="shared" si="1"/>
        <v>3134.9697600000004</v>
      </c>
      <c r="Q25" s="241"/>
      <c r="R25" s="223"/>
      <c r="S25" s="223"/>
      <c r="T25" s="223"/>
      <c r="U25" s="223"/>
      <c r="V25" s="223"/>
      <c r="W25" s="223"/>
      <c r="X25" s="223"/>
      <c r="Y25" s="223"/>
      <c r="Z25" s="223"/>
      <c r="AA25" s="223"/>
      <c r="AB25" s="223"/>
      <c r="AC25" s="223"/>
      <c r="AD25" s="223"/>
      <c r="AE25" s="223"/>
    </row>
    <row r="26" spans="1:31" ht="19.5" customHeight="1">
      <c r="A26" s="151" t="s">
        <v>166</v>
      </c>
      <c r="B26" s="163" t="s">
        <v>11</v>
      </c>
      <c r="C26" s="153">
        <v>286</v>
      </c>
      <c r="D26" s="155">
        <v>1275</v>
      </c>
      <c r="E26" s="153">
        <v>1733</v>
      </c>
      <c r="F26" s="155">
        <v>674</v>
      </c>
      <c r="G26" s="153">
        <v>1039</v>
      </c>
      <c r="H26" s="155">
        <v>950</v>
      </c>
      <c r="I26" s="153">
        <v>675</v>
      </c>
      <c r="J26" s="155">
        <v>575</v>
      </c>
      <c r="K26" s="153">
        <v>1042</v>
      </c>
      <c r="L26" s="155">
        <v>640</v>
      </c>
      <c r="M26" s="153">
        <v>1266</v>
      </c>
      <c r="N26" s="155">
        <v>1402</v>
      </c>
      <c r="O26" s="190">
        <f t="shared" si="0"/>
        <v>11557</v>
      </c>
      <c r="P26" s="237">
        <f t="shared" si="1"/>
        <v>2992.80072</v>
      </c>
      <c r="Q26" s="241"/>
      <c r="R26" s="223"/>
      <c r="S26" s="223"/>
      <c r="T26" s="223"/>
      <c r="U26" s="223"/>
      <c r="V26" s="223"/>
      <c r="W26" s="223"/>
      <c r="X26" s="223"/>
      <c r="Y26" s="223"/>
      <c r="Z26" s="223"/>
      <c r="AA26" s="223"/>
      <c r="AB26" s="223"/>
      <c r="AC26" s="223"/>
      <c r="AD26" s="223"/>
      <c r="AE26" s="223"/>
    </row>
    <row r="27" spans="1:31" ht="19.5" customHeight="1">
      <c r="A27" s="151" t="s">
        <v>171</v>
      </c>
      <c r="B27" s="163" t="s">
        <v>18</v>
      </c>
      <c r="C27" s="153" t="s">
        <v>15</v>
      </c>
      <c r="D27" s="155" t="s">
        <v>15</v>
      </c>
      <c r="E27" s="153" t="s">
        <v>15</v>
      </c>
      <c r="F27" s="155">
        <v>292</v>
      </c>
      <c r="G27" s="153">
        <v>166</v>
      </c>
      <c r="H27" s="155" t="s">
        <v>15</v>
      </c>
      <c r="I27" s="153" t="s">
        <v>15</v>
      </c>
      <c r="J27" s="155" t="s">
        <v>15</v>
      </c>
      <c r="K27" s="153" t="s">
        <v>15</v>
      </c>
      <c r="L27" s="155" t="s">
        <v>15</v>
      </c>
      <c r="M27" s="153" t="s">
        <v>15</v>
      </c>
      <c r="N27" s="155" t="s">
        <v>15</v>
      </c>
      <c r="O27" s="190">
        <f t="shared" si="0"/>
        <v>458</v>
      </c>
      <c r="P27" s="237">
        <f t="shared" si="1"/>
        <v>118.60368000000001</v>
      </c>
      <c r="Q27" s="241"/>
      <c r="R27" s="223"/>
      <c r="S27" s="223"/>
      <c r="T27" s="223"/>
      <c r="U27" s="223"/>
      <c r="V27" s="223"/>
      <c r="W27" s="223"/>
      <c r="X27" s="223"/>
      <c r="Y27" s="223"/>
      <c r="Z27" s="223"/>
      <c r="AA27" s="223"/>
      <c r="AB27" s="223"/>
      <c r="AC27" s="223"/>
      <c r="AD27" s="223"/>
      <c r="AE27" s="223"/>
    </row>
    <row r="28" spans="1:16" s="223" customFormat="1" ht="12" customHeight="1">
      <c r="A28" s="222"/>
      <c r="B28" s="230" t="s">
        <v>89</v>
      </c>
      <c r="C28" s="231">
        <f aca="true" t="shared" si="2" ref="C28:O28">SUM(C6:C27)</f>
        <v>33875</v>
      </c>
      <c r="D28" s="231">
        <f t="shared" si="2"/>
        <v>36344</v>
      </c>
      <c r="E28" s="231">
        <f t="shared" si="2"/>
        <v>33369</v>
      </c>
      <c r="F28" s="231">
        <f t="shared" si="2"/>
        <v>32572</v>
      </c>
      <c r="G28" s="231">
        <f t="shared" si="2"/>
        <v>30034</v>
      </c>
      <c r="H28" s="231">
        <f t="shared" si="2"/>
        <v>28608</v>
      </c>
      <c r="I28" s="231">
        <f t="shared" si="2"/>
        <v>30446</v>
      </c>
      <c r="J28" s="231">
        <f t="shared" si="2"/>
        <v>19359</v>
      </c>
      <c r="K28" s="231">
        <f t="shared" si="2"/>
        <v>29638</v>
      </c>
      <c r="L28" s="231">
        <f t="shared" si="2"/>
        <v>31116</v>
      </c>
      <c r="M28" s="231">
        <f t="shared" si="2"/>
        <v>29724</v>
      </c>
      <c r="N28" s="231">
        <f t="shared" si="2"/>
        <v>33462</v>
      </c>
      <c r="O28" s="231">
        <f t="shared" si="2"/>
        <v>368547</v>
      </c>
      <c r="P28" s="243"/>
    </row>
    <row r="29" spans="1:14" s="223" customFormat="1" ht="12" customHeight="1">
      <c r="A29" s="222"/>
      <c r="B29" s="222"/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</row>
    <row r="30" spans="1:9" s="223" customFormat="1" ht="30" customHeight="1">
      <c r="A30" s="233"/>
      <c r="B30" s="233"/>
      <c r="C30" s="233"/>
      <c r="D30" s="233"/>
      <c r="H30" s="222"/>
      <c r="I30" s="222"/>
    </row>
    <row r="31" spans="1:9" s="223" customFormat="1" ht="15.75" customHeight="1">
      <c r="A31" s="233"/>
      <c r="B31" s="233"/>
      <c r="C31" s="233"/>
      <c r="D31" s="233"/>
      <c r="H31" s="222"/>
      <c r="I31" s="222"/>
    </row>
    <row r="32" spans="1:9" s="223" customFormat="1" ht="15.75" customHeight="1">
      <c r="A32" s="233"/>
      <c r="B32" s="233"/>
      <c r="C32" s="233"/>
      <c r="D32" s="233"/>
      <c r="H32" s="222"/>
      <c r="I32" s="222"/>
    </row>
    <row r="33" spans="1:9" s="223" customFormat="1" ht="15.75" customHeight="1">
      <c r="A33" s="233"/>
      <c r="B33" s="233"/>
      <c r="C33" s="233"/>
      <c r="D33" s="233"/>
      <c r="E33" s="233"/>
      <c r="F33" s="233"/>
      <c r="G33" s="233"/>
      <c r="H33" s="232"/>
      <c r="I33" s="222"/>
    </row>
    <row r="34" spans="1:9" s="223" customFormat="1" ht="15.75" customHeight="1">
      <c r="A34" s="233"/>
      <c r="B34" s="233"/>
      <c r="C34" s="233"/>
      <c r="D34" s="233"/>
      <c r="E34" s="233"/>
      <c r="F34" s="233"/>
      <c r="G34" s="233"/>
      <c r="H34" s="232"/>
      <c r="I34" s="222"/>
    </row>
    <row r="35" spans="1:9" s="223" customFormat="1" ht="15.75" customHeight="1">
      <c r="A35" s="233"/>
      <c r="B35" s="233"/>
      <c r="C35" s="233"/>
      <c r="D35" s="233"/>
      <c r="E35" s="233"/>
      <c r="F35" s="233"/>
      <c r="G35" s="233"/>
      <c r="H35" s="232"/>
      <c r="I35" s="222"/>
    </row>
    <row r="36" spans="1:9" s="223" customFormat="1" ht="15.75" customHeight="1">
      <c r="A36" s="233"/>
      <c r="B36" s="233"/>
      <c r="C36" s="233"/>
      <c r="D36" s="233"/>
      <c r="E36" s="233"/>
      <c r="F36" s="233"/>
      <c r="G36" s="233"/>
      <c r="H36" s="232"/>
      <c r="I36" s="222"/>
    </row>
    <row r="37" spans="1:9" s="223" customFormat="1" ht="15.75" customHeight="1">
      <c r="A37" s="233"/>
      <c r="B37" s="233"/>
      <c r="C37" s="233"/>
      <c r="D37" s="233"/>
      <c r="E37" s="233"/>
      <c r="F37" s="233"/>
      <c r="G37" s="233"/>
      <c r="H37" s="232"/>
      <c r="I37" s="222"/>
    </row>
    <row r="38" spans="1:9" s="223" customFormat="1" ht="15.75" customHeight="1">
      <c r="A38" s="233"/>
      <c r="B38" s="233"/>
      <c r="C38" s="233"/>
      <c r="D38" s="233"/>
      <c r="E38" s="233"/>
      <c r="F38" s="233"/>
      <c r="G38" s="233"/>
      <c r="H38" s="232"/>
      <c r="I38" s="222"/>
    </row>
    <row r="39" spans="1:9" s="223" customFormat="1" ht="15.75" customHeight="1">
      <c r="A39" s="233"/>
      <c r="B39" s="233"/>
      <c r="C39" s="233"/>
      <c r="D39" s="233"/>
      <c r="E39" s="233"/>
      <c r="F39" s="233"/>
      <c r="G39" s="233"/>
      <c r="H39" s="232"/>
      <c r="I39" s="222"/>
    </row>
    <row r="40" spans="1:9" s="223" customFormat="1" ht="15.75" customHeight="1">
      <c r="A40" s="233"/>
      <c r="B40" s="233"/>
      <c r="C40" s="233"/>
      <c r="D40" s="233"/>
      <c r="E40" s="233"/>
      <c r="F40" s="233"/>
      <c r="G40" s="233"/>
      <c r="H40" s="232"/>
      <c r="I40" s="222"/>
    </row>
    <row r="41" spans="1:9" s="223" customFormat="1" ht="15.75" customHeight="1">
      <c r="A41" s="233"/>
      <c r="B41" s="233"/>
      <c r="C41" s="233"/>
      <c r="D41" s="233"/>
      <c r="E41" s="233"/>
      <c r="F41" s="233"/>
      <c r="G41" s="233"/>
      <c r="H41" s="232"/>
      <c r="I41" s="222"/>
    </row>
    <row r="42" spans="1:9" s="223" customFormat="1" ht="15.75" customHeight="1">
      <c r="A42" s="233"/>
      <c r="B42" s="233"/>
      <c r="C42" s="233"/>
      <c r="D42" s="233"/>
      <c r="E42" s="233"/>
      <c r="F42" s="233"/>
      <c r="G42" s="233"/>
      <c r="H42" s="232"/>
      <c r="I42" s="222"/>
    </row>
    <row r="43" spans="1:9" s="223" customFormat="1" ht="15.75" customHeight="1">
      <c r="A43" s="233"/>
      <c r="B43" s="233"/>
      <c r="C43" s="233"/>
      <c r="D43" s="233"/>
      <c r="E43" s="233"/>
      <c r="F43" s="222"/>
      <c r="G43" s="222"/>
      <c r="H43" s="222"/>
      <c r="I43" s="222"/>
    </row>
    <row r="44" spans="1:9" s="223" customFormat="1" ht="15.75" customHeight="1">
      <c r="A44" s="233"/>
      <c r="B44" s="233"/>
      <c r="C44" s="233"/>
      <c r="D44" s="233"/>
      <c r="E44" s="233"/>
      <c r="F44" s="222"/>
      <c r="G44" s="222"/>
      <c r="H44" s="222"/>
      <c r="I44" s="222"/>
    </row>
    <row r="45" spans="1:9" s="223" customFormat="1" ht="15.75" customHeight="1">
      <c r="A45" s="233"/>
      <c r="B45" s="233"/>
      <c r="C45" s="233"/>
      <c r="D45" s="233"/>
      <c r="E45" s="233"/>
      <c r="F45" s="222"/>
      <c r="G45" s="222"/>
      <c r="H45" s="222"/>
      <c r="I45" s="222"/>
    </row>
    <row r="46" spans="1:9" s="223" customFormat="1" ht="15.75" customHeight="1">
      <c r="A46" s="233"/>
      <c r="B46" s="233"/>
      <c r="C46" s="233"/>
      <c r="D46" s="233"/>
      <c r="E46" s="233"/>
      <c r="F46" s="222"/>
      <c r="G46" s="222"/>
      <c r="H46" s="222"/>
      <c r="I46" s="222"/>
    </row>
    <row r="47" spans="1:9" s="223" customFormat="1" ht="15.75" customHeight="1">
      <c r="A47" s="233"/>
      <c r="B47" s="233"/>
      <c r="C47" s="233"/>
      <c r="D47" s="233"/>
      <c r="E47" s="233"/>
      <c r="F47" s="222"/>
      <c r="G47" s="222"/>
      <c r="H47" s="222"/>
      <c r="I47" s="222"/>
    </row>
    <row r="48" spans="1:9" s="223" customFormat="1" ht="15.75" customHeight="1">
      <c r="A48" s="233"/>
      <c r="B48" s="233"/>
      <c r="C48" s="233"/>
      <c r="D48" s="233"/>
      <c r="E48" s="233"/>
      <c r="F48" s="222"/>
      <c r="G48" s="222"/>
      <c r="H48" s="222"/>
      <c r="I48" s="222"/>
    </row>
    <row r="49" spans="1:8" s="223" customFormat="1" ht="15.75" customHeight="1">
      <c r="A49" s="233"/>
      <c r="B49" s="233"/>
      <c r="C49" s="233"/>
      <c r="D49" s="233"/>
      <c r="E49" s="233"/>
      <c r="F49" s="222"/>
      <c r="G49" s="222"/>
      <c r="H49" s="222"/>
    </row>
    <row r="50" spans="1:8" s="223" customFormat="1" ht="15.75" customHeight="1">
      <c r="A50" s="233"/>
      <c r="B50" s="233"/>
      <c r="C50" s="233"/>
      <c r="D50" s="233"/>
      <c r="E50" s="233"/>
      <c r="F50" s="222"/>
      <c r="G50" s="222"/>
      <c r="H50" s="222"/>
    </row>
    <row r="51" spans="1:8" s="223" customFormat="1" ht="15.75" customHeight="1">
      <c r="A51" s="233"/>
      <c r="B51" s="233"/>
      <c r="C51" s="233"/>
      <c r="D51" s="233"/>
      <c r="E51" s="233"/>
      <c r="F51" s="222"/>
      <c r="G51" s="222"/>
      <c r="H51" s="222"/>
    </row>
    <row r="52" spans="1:8" s="223" customFormat="1" ht="15.75" customHeight="1">
      <c r="A52" s="233"/>
      <c r="B52" s="233"/>
      <c r="C52" s="233"/>
      <c r="D52" s="233"/>
      <c r="E52" s="233"/>
      <c r="F52" s="222"/>
      <c r="G52" s="222"/>
      <c r="H52" s="222"/>
    </row>
    <row r="53" spans="1:8" s="223" customFormat="1" ht="15.75" customHeight="1">
      <c r="A53" s="233"/>
      <c r="B53" s="233"/>
      <c r="C53" s="233"/>
      <c r="D53" s="233"/>
      <c r="E53" s="233"/>
      <c r="F53" s="222"/>
      <c r="G53" s="222"/>
      <c r="H53" s="222"/>
    </row>
    <row r="54" spans="1:8" s="223" customFormat="1" ht="15.75" customHeight="1">
      <c r="A54" s="233"/>
      <c r="B54" s="233"/>
      <c r="C54" s="233"/>
      <c r="D54" s="233"/>
      <c r="E54" s="233"/>
      <c r="F54" s="222"/>
      <c r="G54" s="222"/>
      <c r="H54" s="222"/>
    </row>
    <row r="55" spans="1:8" s="223" customFormat="1" ht="15.75" customHeight="1">
      <c r="A55" s="233"/>
      <c r="B55" s="233"/>
      <c r="C55" s="233"/>
      <c r="D55" s="233"/>
      <c r="E55" s="233"/>
      <c r="F55" s="222"/>
      <c r="G55" s="222"/>
      <c r="H55" s="222"/>
    </row>
    <row r="56" spans="1:8" s="223" customFormat="1" ht="15.75" customHeight="1">
      <c r="A56" s="233"/>
      <c r="B56" s="233"/>
      <c r="C56" s="233"/>
      <c r="D56" s="233"/>
      <c r="E56" s="233"/>
      <c r="F56" s="222"/>
      <c r="G56" s="222"/>
      <c r="H56" s="222"/>
    </row>
    <row r="57" spans="1:8" s="223" customFormat="1" ht="15.75" customHeight="1">
      <c r="A57" s="233"/>
      <c r="B57" s="233"/>
      <c r="C57" s="233"/>
      <c r="D57" s="233"/>
      <c r="E57" s="233"/>
      <c r="F57" s="222"/>
      <c r="G57" s="222"/>
      <c r="H57" s="222"/>
    </row>
    <row r="58" spans="1:8" s="223" customFormat="1" ht="15.75" customHeight="1">
      <c r="A58" s="233"/>
      <c r="B58" s="233"/>
      <c r="C58" s="233"/>
      <c r="D58" s="233"/>
      <c r="E58" s="233"/>
      <c r="F58" s="222"/>
      <c r="G58" s="222"/>
      <c r="H58" s="222"/>
    </row>
    <row r="59" spans="1:8" s="223" customFormat="1" ht="15.75" customHeight="1">
      <c r="A59" s="233"/>
      <c r="B59" s="233"/>
      <c r="C59" s="233"/>
      <c r="D59" s="233"/>
      <c r="E59" s="233"/>
      <c r="F59" s="222"/>
      <c r="G59" s="222"/>
      <c r="H59" s="222"/>
    </row>
    <row r="60" spans="1:8" s="223" customFormat="1" ht="15.75" customHeight="1">
      <c r="A60" s="233"/>
      <c r="B60" s="233"/>
      <c r="C60" s="233"/>
      <c r="D60" s="233"/>
      <c r="E60" s="233"/>
      <c r="F60" s="222"/>
      <c r="G60" s="222"/>
      <c r="H60" s="222"/>
    </row>
    <row r="61" spans="1:8" s="223" customFormat="1" ht="15.75" customHeight="1">
      <c r="A61" s="233"/>
      <c r="B61" s="233"/>
      <c r="C61" s="233"/>
      <c r="D61" s="233"/>
      <c r="E61" s="233"/>
      <c r="F61" s="222"/>
      <c r="G61" s="222"/>
      <c r="H61" s="222"/>
    </row>
    <row r="62" spans="1:8" s="223" customFormat="1" ht="15.75" customHeight="1">
      <c r="A62" s="233"/>
      <c r="B62" s="233"/>
      <c r="C62" s="233"/>
      <c r="D62" s="233"/>
      <c r="E62" s="233"/>
      <c r="F62" s="222"/>
      <c r="G62" s="222"/>
      <c r="H62" s="222"/>
    </row>
    <row r="63" spans="1:8" s="223" customFormat="1" ht="15.75" customHeight="1">
      <c r="A63" s="233"/>
      <c r="B63" s="233"/>
      <c r="C63" s="233"/>
      <c r="D63" s="233"/>
      <c r="E63" s="233"/>
      <c r="F63" s="222"/>
      <c r="G63" s="222"/>
      <c r="H63" s="222"/>
    </row>
    <row r="64" spans="1:14" ht="15.75" customHeight="1">
      <c r="A64"/>
      <c r="B64"/>
      <c r="C64"/>
      <c r="D64"/>
      <c r="E64"/>
      <c r="J64" s="221"/>
      <c r="K64" s="221"/>
      <c r="L64" s="221"/>
      <c r="M64" s="221"/>
      <c r="N64" s="221"/>
    </row>
    <row r="65" spans="1:14" ht="15.75" customHeight="1">
      <c r="A65"/>
      <c r="B65"/>
      <c r="C65"/>
      <c r="D65"/>
      <c r="E65"/>
      <c r="J65" s="221"/>
      <c r="K65" s="221"/>
      <c r="L65" s="221"/>
      <c r="M65" s="221"/>
      <c r="N65" s="221"/>
    </row>
    <row r="66" spans="1:14" ht="15.75" customHeight="1">
      <c r="A66"/>
      <c r="B66"/>
      <c r="C66"/>
      <c r="D66"/>
      <c r="E66"/>
      <c r="J66" s="221"/>
      <c r="K66" s="221"/>
      <c r="L66" s="221"/>
      <c r="M66" s="221"/>
      <c r="N66" s="221"/>
    </row>
    <row r="67" spans="1:14" ht="15.75" customHeight="1">
      <c r="A67"/>
      <c r="B67"/>
      <c r="C67"/>
      <c r="D67"/>
      <c r="E67"/>
      <c r="J67" s="221"/>
      <c r="K67" s="221"/>
      <c r="L67" s="221"/>
      <c r="M67" s="221"/>
      <c r="N67" s="221"/>
    </row>
    <row r="68" spans="1:14" ht="15.75" customHeight="1">
      <c r="A68"/>
      <c r="B68"/>
      <c r="C68"/>
      <c r="D68"/>
      <c r="E68"/>
      <c r="J68" s="221"/>
      <c r="K68" s="221"/>
      <c r="L68" s="221"/>
      <c r="M68" s="221"/>
      <c r="N68" s="221"/>
    </row>
    <row r="69" spans="1:14" ht="15.75" customHeight="1">
      <c r="A69"/>
      <c r="B69"/>
      <c r="C69"/>
      <c r="D69"/>
      <c r="E69"/>
      <c r="J69" s="221"/>
      <c r="K69" s="221"/>
      <c r="L69" s="221"/>
      <c r="M69" s="221"/>
      <c r="N69" s="221"/>
    </row>
    <row r="70" spans="1:14" ht="15.75" customHeight="1">
      <c r="A70"/>
      <c r="B70"/>
      <c r="C70"/>
      <c r="D70"/>
      <c r="E70"/>
      <c r="J70" s="221"/>
      <c r="K70" s="221"/>
      <c r="L70" s="221"/>
      <c r="M70" s="221"/>
      <c r="N70" s="221"/>
    </row>
    <row r="71" spans="1:14" ht="12.75">
      <c r="A71"/>
      <c r="B71"/>
      <c r="C71"/>
      <c r="D71"/>
      <c r="E71"/>
      <c r="J71" s="221"/>
      <c r="K71" s="221"/>
      <c r="L71" s="221"/>
      <c r="M71" s="221"/>
      <c r="N71" s="221"/>
    </row>
    <row r="72" spans="1:14" ht="12.75">
      <c r="A72"/>
      <c r="B72"/>
      <c r="C72"/>
      <c r="D72"/>
      <c r="E72"/>
      <c r="J72" s="221"/>
      <c r="K72" s="221"/>
      <c r="L72" s="221"/>
      <c r="M72" s="221"/>
      <c r="N72" s="221"/>
    </row>
    <row r="73" spans="1:14" ht="12.75">
      <c r="A73"/>
      <c r="B73"/>
      <c r="C73"/>
      <c r="D73"/>
      <c r="E73"/>
      <c r="J73" s="221"/>
      <c r="K73" s="221"/>
      <c r="L73" s="221"/>
      <c r="M73" s="221"/>
      <c r="N73" s="221"/>
    </row>
    <row r="74" spans="1:14" ht="12.75">
      <c r="A74"/>
      <c r="B74"/>
      <c r="C74"/>
      <c r="D74"/>
      <c r="E74"/>
      <c r="J74" s="221"/>
      <c r="K74" s="221"/>
      <c r="L74" s="221"/>
      <c r="M74" s="221"/>
      <c r="N74" s="221"/>
    </row>
    <row r="75" spans="1:14" ht="12.75">
      <c r="A75"/>
      <c r="B75"/>
      <c r="C75"/>
      <c r="D75"/>
      <c r="E75"/>
      <c r="J75" s="221"/>
      <c r="K75" s="221"/>
      <c r="L75" s="221"/>
      <c r="M75" s="221"/>
      <c r="N75" s="221"/>
    </row>
    <row r="76" spans="1:14" ht="12.75">
      <c r="A76"/>
      <c r="B76"/>
      <c r="C76"/>
      <c r="D76"/>
      <c r="E76"/>
      <c r="J76" s="221"/>
      <c r="K76" s="221"/>
      <c r="L76" s="221"/>
      <c r="M76" s="221"/>
      <c r="N76" s="221"/>
    </row>
    <row r="77" spans="1:14" ht="12.75">
      <c r="A77"/>
      <c r="B77"/>
      <c r="C77"/>
      <c r="D77"/>
      <c r="E77"/>
      <c r="J77" s="221"/>
      <c r="K77" s="221"/>
      <c r="L77" s="221"/>
      <c r="M77" s="221"/>
      <c r="N77" s="221"/>
    </row>
    <row r="78" spans="1:14" ht="12.75">
      <c r="A78"/>
      <c r="B78"/>
      <c r="C78"/>
      <c r="D78"/>
      <c r="E78"/>
      <c r="J78" s="221"/>
      <c r="K78" s="221"/>
      <c r="L78" s="221"/>
      <c r="M78" s="221"/>
      <c r="N78" s="221"/>
    </row>
    <row r="79" spans="1:14" ht="12.75">
      <c r="A79"/>
      <c r="B79"/>
      <c r="C79"/>
      <c r="D79"/>
      <c r="E79"/>
      <c r="J79" s="221"/>
      <c r="K79" s="221"/>
      <c r="L79" s="221"/>
      <c r="M79" s="221"/>
      <c r="N79" s="221"/>
    </row>
    <row r="80" spans="1:14" ht="12.75">
      <c r="A80"/>
      <c r="B80"/>
      <c r="C80"/>
      <c r="D80"/>
      <c r="E80"/>
      <c r="J80" s="221"/>
      <c r="K80" s="221"/>
      <c r="L80" s="221"/>
      <c r="M80" s="221"/>
      <c r="N80" s="221"/>
    </row>
    <row r="81" spans="1:14" ht="12.75">
      <c r="A81"/>
      <c r="B81"/>
      <c r="C81"/>
      <c r="D81"/>
      <c r="E81"/>
      <c r="J81" s="221"/>
      <c r="K81" s="221"/>
      <c r="L81" s="221"/>
      <c r="M81" s="221"/>
      <c r="N81" s="221"/>
    </row>
    <row r="82" spans="1:14" ht="12.75">
      <c r="A82"/>
      <c r="B82"/>
      <c r="C82"/>
      <c r="D82"/>
      <c r="E82"/>
      <c r="J82" s="221"/>
      <c r="K82" s="221"/>
      <c r="L82" s="221"/>
      <c r="M82" s="221"/>
      <c r="N82" s="221"/>
    </row>
    <row r="83" spans="1:14" ht="12.75">
      <c r="A83"/>
      <c r="B83"/>
      <c r="C83"/>
      <c r="D83"/>
      <c r="E83"/>
      <c r="J83" s="221"/>
      <c r="K83" s="221"/>
      <c r="L83" s="221"/>
      <c r="M83" s="221"/>
      <c r="N83" s="221"/>
    </row>
    <row r="84" spans="1:14" ht="12.75">
      <c r="A84"/>
      <c r="B84"/>
      <c r="C84"/>
      <c r="D84"/>
      <c r="E84"/>
      <c r="J84" s="221"/>
      <c r="K84" s="221"/>
      <c r="L84" s="221"/>
      <c r="M84" s="221"/>
      <c r="N84" s="221"/>
    </row>
    <row r="85" spans="1:14" ht="12.75">
      <c r="A85"/>
      <c r="B85"/>
      <c r="C85"/>
      <c r="D85"/>
      <c r="E85"/>
      <c r="J85" s="221"/>
      <c r="K85" s="221"/>
      <c r="L85" s="221"/>
      <c r="M85" s="221"/>
      <c r="N85" s="221"/>
    </row>
    <row r="86" spans="1:14" ht="12.75">
      <c r="A86"/>
      <c r="B86"/>
      <c r="C86"/>
      <c r="D86"/>
      <c r="E86"/>
      <c r="J86" s="221"/>
      <c r="K86" s="221"/>
      <c r="L86" s="221"/>
      <c r="M86" s="221"/>
      <c r="N86" s="221"/>
    </row>
    <row r="87" spans="1:14" ht="12.75">
      <c r="A87"/>
      <c r="B87"/>
      <c r="C87"/>
      <c r="D87"/>
      <c r="J87" s="221"/>
      <c r="K87" s="221"/>
      <c r="L87" s="221"/>
      <c r="M87" s="221"/>
      <c r="N87" s="221"/>
    </row>
    <row r="88" spans="1:14" ht="12.75">
      <c r="A88"/>
      <c r="B88"/>
      <c r="C88"/>
      <c r="D88"/>
      <c r="J88" s="221"/>
      <c r="K88" s="221"/>
      <c r="L88" s="221"/>
      <c r="M88" s="221"/>
      <c r="N88" s="221"/>
    </row>
    <row r="89" spans="1:14" ht="12.75">
      <c r="A89"/>
      <c r="B89"/>
      <c r="C89"/>
      <c r="D89"/>
      <c r="J89" s="221"/>
      <c r="K89" s="221"/>
      <c r="L89" s="221"/>
      <c r="M89" s="221"/>
      <c r="N89" s="221"/>
    </row>
    <row r="90" spans="1:14" ht="12.75">
      <c r="A90"/>
      <c r="B90"/>
      <c r="C90"/>
      <c r="D90"/>
      <c r="J90" s="221"/>
      <c r="K90" s="221"/>
      <c r="L90" s="221"/>
      <c r="M90" s="221"/>
      <c r="N90" s="221"/>
    </row>
    <row r="91" spans="1:14" ht="12.75">
      <c r="A91"/>
      <c r="B91"/>
      <c r="C91"/>
      <c r="D91"/>
      <c r="J91" s="221"/>
      <c r="K91" s="221"/>
      <c r="L91" s="221"/>
      <c r="M91" s="221"/>
      <c r="N91" s="221"/>
    </row>
    <row r="92" spans="1:14" ht="12.75">
      <c r="A92"/>
      <c r="B92"/>
      <c r="C92"/>
      <c r="D92"/>
      <c r="J92" s="221"/>
      <c r="K92" s="221"/>
      <c r="L92" s="221"/>
      <c r="M92" s="221"/>
      <c r="N92" s="221"/>
    </row>
    <row r="93" spans="1:14" ht="12.75">
      <c r="A93"/>
      <c r="B93"/>
      <c r="C93"/>
      <c r="D93"/>
      <c r="J93" s="221"/>
      <c r="K93" s="221"/>
      <c r="L93" s="221"/>
      <c r="M93" s="221"/>
      <c r="N93" s="221"/>
    </row>
    <row r="94" spans="1:14" ht="12.75">
      <c r="A94"/>
      <c r="B94"/>
      <c r="C94"/>
      <c r="D94"/>
      <c r="J94" s="221"/>
      <c r="K94" s="221"/>
      <c r="L94" s="221"/>
      <c r="M94" s="221"/>
      <c r="N94" s="221"/>
    </row>
    <row r="95" spans="1:14" ht="12.75">
      <c r="A95"/>
      <c r="B95"/>
      <c r="C95"/>
      <c r="D95"/>
      <c r="J95" s="221"/>
      <c r="K95" s="221"/>
      <c r="L95" s="221"/>
      <c r="M95" s="221"/>
      <c r="N95" s="221"/>
    </row>
    <row r="96" spans="1:14" ht="12.75">
      <c r="A96"/>
      <c r="B96"/>
      <c r="C96"/>
      <c r="D96"/>
      <c r="J96" s="221"/>
      <c r="K96" s="221"/>
      <c r="L96" s="221"/>
      <c r="M96" s="221"/>
      <c r="N96" s="221"/>
    </row>
    <row r="97" spans="1:14" ht="12.75">
      <c r="A97"/>
      <c r="B97"/>
      <c r="C97"/>
      <c r="D97"/>
      <c r="J97" s="221"/>
      <c r="K97" s="221"/>
      <c r="L97" s="221"/>
      <c r="M97" s="221"/>
      <c r="N97" s="221"/>
    </row>
    <row r="98" spans="1:14" ht="12.75">
      <c r="A98"/>
      <c r="B98"/>
      <c r="C98"/>
      <c r="D98"/>
      <c r="J98" s="221"/>
      <c r="K98" s="221"/>
      <c r="L98" s="221"/>
      <c r="M98" s="221"/>
      <c r="N98" s="221"/>
    </row>
    <row r="99" spans="1:14" ht="12.75">
      <c r="A99"/>
      <c r="B99"/>
      <c r="C99"/>
      <c r="D99"/>
      <c r="J99" s="221"/>
      <c r="K99" s="221"/>
      <c r="L99" s="221"/>
      <c r="M99" s="221"/>
      <c r="N99" s="221"/>
    </row>
    <row r="100" spans="1:14" ht="12.75">
      <c r="A100"/>
      <c r="B100"/>
      <c r="C100"/>
      <c r="D100"/>
      <c r="J100" s="221"/>
      <c r="K100" s="221"/>
      <c r="L100" s="221"/>
      <c r="M100" s="221"/>
      <c r="N100" s="221"/>
    </row>
    <row r="101" spans="1:14" ht="12.75">
      <c r="A101"/>
      <c r="B101"/>
      <c r="C101"/>
      <c r="D101"/>
      <c r="J101" s="221"/>
      <c r="K101" s="221"/>
      <c r="L101" s="221"/>
      <c r="M101" s="221"/>
      <c r="N101" s="221"/>
    </row>
    <row r="102" spans="1:14" ht="12.75">
      <c r="A102"/>
      <c r="B102"/>
      <c r="C102"/>
      <c r="D102"/>
      <c r="J102" s="221"/>
      <c r="K102" s="221"/>
      <c r="L102" s="221"/>
      <c r="M102" s="221"/>
      <c r="N102" s="221"/>
    </row>
    <row r="103" spans="1:14" ht="12.75">
      <c r="A103"/>
      <c r="B103"/>
      <c r="C103"/>
      <c r="D103"/>
      <c r="J103" s="221"/>
      <c r="K103" s="221"/>
      <c r="L103" s="221"/>
      <c r="M103" s="221"/>
      <c r="N103" s="221"/>
    </row>
    <row r="104" spans="1:14" ht="12.75">
      <c r="A104"/>
      <c r="B104"/>
      <c r="C104"/>
      <c r="D104"/>
      <c r="J104" s="221"/>
      <c r="K104" s="221"/>
      <c r="L104" s="221"/>
      <c r="M104" s="221"/>
      <c r="N104" s="221"/>
    </row>
    <row r="105" spans="1:14" ht="12.75">
      <c r="A105"/>
      <c r="B105"/>
      <c r="C105"/>
      <c r="D105"/>
      <c r="J105" s="221"/>
      <c r="K105" s="221"/>
      <c r="L105" s="221"/>
      <c r="M105" s="221"/>
      <c r="N105" s="221"/>
    </row>
    <row r="106" spans="1:14" ht="12.75">
      <c r="A106"/>
      <c r="B106"/>
      <c r="C106"/>
      <c r="D106"/>
      <c r="J106" s="221"/>
      <c r="K106" s="221"/>
      <c r="L106" s="221"/>
      <c r="M106" s="221"/>
      <c r="N106" s="221"/>
    </row>
    <row r="107" spans="10:14" ht="12.75">
      <c r="J107" s="221"/>
      <c r="K107" s="221"/>
      <c r="L107" s="221"/>
      <c r="M107" s="221"/>
      <c r="N107" s="221"/>
    </row>
    <row r="108" spans="10:14" ht="12.75">
      <c r="J108" s="221"/>
      <c r="K108" s="221"/>
      <c r="L108" s="221"/>
      <c r="M108" s="221"/>
      <c r="N108" s="221"/>
    </row>
    <row r="109" spans="10:14" ht="12.75">
      <c r="J109" s="221"/>
      <c r="K109" s="221"/>
      <c r="L109" s="221"/>
      <c r="M109" s="221"/>
      <c r="N109" s="221"/>
    </row>
    <row r="110" spans="10:14" ht="12.75">
      <c r="J110" s="221"/>
      <c r="K110" s="221"/>
      <c r="L110" s="221"/>
      <c r="M110" s="221"/>
      <c r="N110" s="221"/>
    </row>
    <row r="111" spans="10:14" ht="12.75">
      <c r="J111" s="221"/>
      <c r="K111" s="221"/>
      <c r="L111" s="221"/>
      <c r="M111" s="221"/>
      <c r="N111" s="221"/>
    </row>
    <row r="112" spans="10:14" ht="12.75">
      <c r="J112" s="221"/>
      <c r="K112" s="221"/>
      <c r="L112" s="221"/>
      <c r="M112" s="221"/>
      <c r="N112" s="221"/>
    </row>
    <row r="113" spans="10:14" ht="12.75">
      <c r="J113" s="221"/>
      <c r="K113" s="221"/>
      <c r="L113" s="221"/>
      <c r="M113" s="221"/>
      <c r="N113" s="221"/>
    </row>
    <row r="114" spans="10:14" ht="12.75">
      <c r="J114" s="221"/>
      <c r="K114" s="221"/>
      <c r="L114" s="221"/>
      <c r="M114" s="221"/>
      <c r="N114" s="221"/>
    </row>
    <row r="115" spans="10:14" ht="12.75">
      <c r="J115" s="221"/>
      <c r="K115" s="221"/>
      <c r="L115" s="221"/>
      <c r="M115" s="221"/>
      <c r="N115" s="221"/>
    </row>
    <row r="116" spans="10:14" ht="12.75">
      <c r="J116" s="221"/>
      <c r="K116" s="221"/>
      <c r="L116" s="221"/>
      <c r="M116" s="221"/>
      <c r="N116" s="221"/>
    </row>
    <row r="117" spans="10:14" ht="12.75">
      <c r="J117" s="221"/>
      <c r="K117" s="221"/>
      <c r="L117" s="221"/>
      <c r="M117" s="221"/>
      <c r="N117" s="221"/>
    </row>
    <row r="118" spans="10:14" ht="12.75">
      <c r="J118" s="221"/>
      <c r="K118" s="221"/>
      <c r="L118" s="221"/>
      <c r="M118" s="221"/>
      <c r="N118" s="221"/>
    </row>
    <row r="119" spans="10:14" ht="12.75">
      <c r="J119" s="221"/>
      <c r="K119" s="221"/>
      <c r="L119" s="221"/>
      <c r="M119" s="221"/>
      <c r="N119" s="221"/>
    </row>
    <row r="120" spans="10:14" ht="12.75">
      <c r="J120" s="221"/>
      <c r="K120" s="221"/>
      <c r="L120" s="221"/>
      <c r="M120" s="221"/>
      <c r="N120" s="221"/>
    </row>
    <row r="121" spans="10:14" ht="12.75">
      <c r="J121" s="221"/>
      <c r="K121" s="221"/>
      <c r="L121" s="221"/>
      <c r="M121" s="221"/>
      <c r="N121" s="221"/>
    </row>
    <row r="122" spans="10:14" ht="12.75">
      <c r="J122" s="221"/>
      <c r="K122" s="221"/>
      <c r="L122" s="221"/>
      <c r="M122" s="221"/>
      <c r="N122" s="221"/>
    </row>
    <row r="123" spans="10:14" ht="12.75">
      <c r="J123" s="221"/>
      <c r="K123" s="221"/>
      <c r="L123" s="221"/>
      <c r="M123" s="221"/>
      <c r="N123" s="221"/>
    </row>
    <row r="124" spans="10:14" ht="12.75">
      <c r="J124" s="221"/>
      <c r="K124" s="221"/>
      <c r="L124" s="221"/>
      <c r="M124" s="221"/>
      <c r="N124" s="221"/>
    </row>
    <row r="125" spans="10:14" ht="12.75">
      <c r="J125" s="221"/>
      <c r="K125" s="221"/>
      <c r="L125" s="221"/>
      <c r="M125" s="221"/>
      <c r="N125" s="221"/>
    </row>
    <row r="126" spans="10:14" ht="12.75">
      <c r="J126" s="221"/>
      <c r="K126" s="221"/>
      <c r="L126" s="221"/>
      <c r="M126" s="221"/>
      <c r="N126" s="221"/>
    </row>
    <row r="127" spans="10:14" ht="12.75">
      <c r="J127" s="221"/>
      <c r="K127" s="221"/>
      <c r="L127" s="221"/>
      <c r="M127" s="221"/>
      <c r="N127" s="221"/>
    </row>
    <row r="128" spans="10:14" ht="12.75">
      <c r="J128" s="221"/>
      <c r="K128" s="221"/>
      <c r="L128" s="221"/>
      <c r="M128" s="221"/>
      <c r="N128" s="221"/>
    </row>
    <row r="129" spans="10:14" ht="12.75">
      <c r="J129" s="221"/>
      <c r="K129" s="221"/>
      <c r="L129" s="221"/>
      <c r="M129" s="221"/>
      <c r="N129" s="221"/>
    </row>
    <row r="130" spans="10:14" ht="12.75">
      <c r="J130" s="221"/>
      <c r="K130" s="221"/>
      <c r="L130" s="221"/>
      <c r="M130" s="221"/>
      <c r="N130" s="221"/>
    </row>
    <row r="131" spans="10:14" ht="12.75">
      <c r="J131" s="221"/>
      <c r="K131" s="221"/>
      <c r="L131" s="221"/>
      <c r="M131" s="221"/>
      <c r="N131" s="221"/>
    </row>
    <row r="132" spans="10:14" ht="12.75">
      <c r="J132" s="221"/>
      <c r="K132" s="221"/>
      <c r="L132" s="221"/>
      <c r="M132" s="221"/>
      <c r="N132" s="221"/>
    </row>
    <row r="133" spans="10:14" ht="12.75">
      <c r="J133" s="221"/>
      <c r="K133" s="221"/>
      <c r="L133" s="221"/>
      <c r="M133" s="221"/>
      <c r="N133" s="221"/>
    </row>
    <row r="134" spans="10:14" ht="12.75">
      <c r="J134" s="221"/>
      <c r="K134" s="221"/>
      <c r="L134" s="221"/>
      <c r="M134" s="221"/>
      <c r="N134" s="221"/>
    </row>
    <row r="135" spans="10:14" ht="12.75">
      <c r="J135" s="221"/>
      <c r="K135" s="221"/>
      <c r="L135" s="221"/>
      <c r="M135" s="221"/>
      <c r="N135" s="221"/>
    </row>
    <row r="136" spans="10:14" ht="12.75">
      <c r="J136" s="221"/>
      <c r="K136" s="221"/>
      <c r="L136" s="221"/>
      <c r="M136" s="221"/>
      <c r="N136" s="221"/>
    </row>
    <row r="137" spans="10:14" ht="12.75">
      <c r="J137" s="221"/>
      <c r="K137" s="221"/>
      <c r="L137" s="221"/>
      <c r="M137" s="221"/>
      <c r="N137" s="221"/>
    </row>
    <row r="138" spans="10:14" ht="12.75">
      <c r="J138" s="221"/>
      <c r="K138" s="221"/>
      <c r="L138" s="221"/>
      <c r="M138" s="221"/>
      <c r="N138" s="221"/>
    </row>
    <row r="139" spans="10:14" ht="12.75">
      <c r="J139" s="221"/>
      <c r="K139" s="221"/>
      <c r="L139" s="221"/>
      <c r="M139" s="221"/>
      <c r="N139" s="221"/>
    </row>
    <row r="140" spans="10:14" ht="12.75">
      <c r="J140" s="221"/>
      <c r="K140" s="221"/>
      <c r="L140" s="221"/>
      <c r="M140" s="221"/>
      <c r="N140" s="221"/>
    </row>
    <row r="141" spans="10:14" ht="12.75">
      <c r="J141" s="221"/>
      <c r="K141" s="221"/>
      <c r="L141" s="221"/>
      <c r="M141" s="221"/>
      <c r="N141" s="221"/>
    </row>
    <row r="142" spans="10:14" ht="12.75">
      <c r="J142" s="221"/>
      <c r="K142" s="221"/>
      <c r="L142" s="221"/>
      <c r="M142" s="221"/>
      <c r="N142" s="221"/>
    </row>
    <row r="143" spans="10:14" ht="12.75">
      <c r="J143" s="221"/>
      <c r="K143" s="221"/>
      <c r="L143" s="221"/>
      <c r="M143" s="221"/>
      <c r="N143" s="221"/>
    </row>
  </sheetData>
  <sheetProtection/>
  <mergeCells count="1">
    <mergeCell ref="D2:M2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14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75390625" style="219" customWidth="1"/>
    <col min="2" max="2" width="15.25390625" style="219" customWidth="1"/>
    <col min="3" max="14" width="8.375" style="219" customWidth="1"/>
    <col min="15" max="15" width="18.625" style="221" customWidth="1"/>
    <col min="16" max="16" width="12.75390625" style="223" customWidth="1"/>
    <col min="17" max="24" width="9.125" style="223" customWidth="1"/>
    <col min="25" max="16384" width="9.125" style="221" customWidth="1"/>
  </cols>
  <sheetData>
    <row r="1" spans="1:26" ht="12.75">
      <c r="A1" s="222"/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3"/>
      <c r="Y1" s="223"/>
      <c r="Z1" s="223"/>
    </row>
    <row r="2" spans="1:26" ht="34.5" customHeight="1">
      <c r="A2" s="253"/>
      <c r="B2" s="254"/>
      <c r="C2" s="254"/>
      <c r="D2" s="355" t="s">
        <v>194</v>
      </c>
      <c r="E2" s="356"/>
      <c r="F2" s="356"/>
      <c r="G2" s="356"/>
      <c r="H2" s="356"/>
      <c r="I2" s="356"/>
      <c r="J2" s="356"/>
      <c r="K2" s="356"/>
      <c r="L2" s="356"/>
      <c r="M2" s="357"/>
      <c r="N2" s="234"/>
      <c r="O2" s="255"/>
      <c r="Y2" s="223"/>
      <c r="Z2" s="223"/>
    </row>
    <row r="3" spans="1:26" ht="13.5" customHeight="1">
      <c r="A3" s="222"/>
      <c r="B3" s="222"/>
      <c r="C3" s="222"/>
      <c r="D3" s="222"/>
      <c r="E3" s="222"/>
      <c r="F3" s="222"/>
      <c r="G3" s="222"/>
      <c r="H3" s="5"/>
      <c r="I3" s="5"/>
      <c r="J3" s="5"/>
      <c r="K3" s="5"/>
      <c r="L3" s="222"/>
      <c r="M3" s="222"/>
      <c r="N3" s="222"/>
      <c r="O3" s="223"/>
      <c r="P3" s="242"/>
      <c r="Y3" s="223"/>
      <c r="Z3" s="223"/>
    </row>
    <row r="4" spans="1:17" ht="23.25" customHeight="1">
      <c r="A4" s="224"/>
      <c r="B4" s="35"/>
      <c r="C4" s="144" t="s">
        <v>58</v>
      </c>
      <c r="D4" s="145" t="s">
        <v>133</v>
      </c>
      <c r="E4" s="144" t="s">
        <v>60</v>
      </c>
      <c r="F4" s="145" t="s">
        <v>61</v>
      </c>
      <c r="G4" s="144" t="s">
        <v>127</v>
      </c>
      <c r="H4" s="145" t="s">
        <v>74</v>
      </c>
      <c r="I4" s="144" t="s">
        <v>62</v>
      </c>
      <c r="J4" s="145" t="s">
        <v>66</v>
      </c>
      <c r="K4" s="244" t="s">
        <v>70</v>
      </c>
      <c r="L4" s="145" t="s">
        <v>92</v>
      </c>
      <c r="M4" s="245" t="s">
        <v>68</v>
      </c>
      <c r="N4" s="145" t="s">
        <v>69</v>
      </c>
      <c r="O4" s="185" t="s">
        <v>1</v>
      </c>
      <c r="P4" s="235" t="s">
        <v>22</v>
      </c>
      <c r="Q4" s="241"/>
    </row>
    <row r="5" spans="1:17" ht="23.25" customHeight="1">
      <c r="A5" s="146" t="s">
        <v>23</v>
      </c>
      <c r="B5" s="147" t="s">
        <v>75</v>
      </c>
      <c r="C5" s="148" t="s">
        <v>195</v>
      </c>
      <c r="D5" s="149" t="s">
        <v>196</v>
      </c>
      <c r="E5" s="148" t="s">
        <v>197</v>
      </c>
      <c r="F5" s="149" t="s">
        <v>198</v>
      </c>
      <c r="G5" s="148" t="s">
        <v>199</v>
      </c>
      <c r="H5" s="149" t="s">
        <v>200</v>
      </c>
      <c r="I5" s="148" t="s">
        <v>201</v>
      </c>
      <c r="J5" s="149" t="s">
        <v>202</v>
      </c>
      <c r="K5" s="246" t="s">
        <v>203</v>
      </c>
      <c r="L5" s="247" t="s">
        <v>204</v>
      </c>
      <c r="M5" s="248" t="s">
        <v>205</v>
      </c>
      <c r="N5" s="149" t="s">
        <v>206</v>
      </c>
      <c r="O5" s="186" t="s">
        <v>22</v>
      </c>
      <c r="P5" s="256" t="s">
        <v>209</v>
      </c>
      <c r="Q5" s="241"/>
    </row>
    <row r="6" spans="1:17" ht="19.5" customHeight="1">
      <c r="A6" s="151" t="s">
        <v>36</v>
      </c>
      <c r="B6" s="157" t="s">
        <v>14</v>
      </c>
      <c r="C6" s="153">
        <v>2089</v>
      </c>
      <c r="D6" s="155">
        <v>1879</v>
      </c>
      <c r="E6" s="153">
        <v>1830</v>
      </c>
      <c r="F6" s="155">
        <v>1967</v>
      </c>
      <c r="G6" s="153">
        <v>1444</v>
      </c>
      <c r="H6" s="249">
        <v>1849</v>
      </c>
      <c r="I6" s="249">
        <v>1818</v>
      </c>
      <c r="J6" s="155">
        <v>1178</v>
      </c>
      <c r="K6" s="153">
        <v>1495</v>
      </c>
      <c r="L6" s="250">
        <v>1300</v>
      </c>
      <c r="M6" s="153">
        <v>1731</v>
      </c>
      <c r="N6" s="155">
        <v>1537</v>
      </c>
      <c r="O6" s="190">
        <f aca="true" t="shared" si="0" ref="O6:O27">SUM(C6:N6)</f>
        <v>20117</v>
      </c>
      <c r="P6" s="238">
        <f>O6*0.27211</f>
        <v>5474.036870000001</v>
      </c>
      <c r="Q6" s="241"/>
    </row>
    <row r="7" spans="1:17" ht="19.5" customHeight="1">
      <c r="A7" s="151" t="s">
        <v>37</v>
      </c>
      <c r="B7" s="157" t="s">
        <v>10</v>
      </c>
      <c r="C7" s="153">
        <v>2076</v>
      </c>
      <c r="D7" s="155">
        <v>1945</v>
      </c>
      <c r="E7" s="153">
        <v>1893</v>
      </c>
      <c r="F7" s="155">
        <v>1744</v>
      </c>
      <c r="G7" s="153">
        <v>1756</v>
      </c>
      <c r="H7" s="155">
        <v>1493</v>
      </c>
      <c r="I7" s="153">
        <v>1502</v>
      </c>
      <c r="J7" s="155">
        <v>1466</v>
      </c>
      <c r="K7" s="153">
        <v>1433</v>
      </c>
      <c r="L7" s="155">
        <v>1233</v>
      </c>
      <c r="M7" s="153">
        <v>1765</v>
      </c>
      <c r="N7" s="155">
        <v>1702</v>
      </c>
      <c r="O7" s="190">
        <f t="shared" si="0"/>
        <v>20008</v>
      </c>
      <c r="P7" s="238">
        <f aca="true" t="shared" si="1" ref="P7:P27">O7*0.27211</f>
        <v>5444.376880000001</v>
      </c>
      <c r="Q7" s="241"/>
    </row>
    <row r="8" spans="1:17" ht="19.5" customHeight="1">
      <c r="A8" s="151" t="s">
        <v>38</v>
      </c>
      <c r="B8" s="157" t="s">
        <v>2</v>
      </c>
      <c r="C8" s="251">
        <v>2413</v>
      </c>
      <c r="D8" s="155">
        <v>1765</v>
      </c>
      <c r="E8" s="153">
        <v>1670</v>
      </c>
      <c r="F8" s="155">
        <v>1685</v>
      </c>
      <c r="G8" s="153">
        <v>1413</v>
      </c>
      <c r="H8" s="155">
        <v>1609</v>
      </c>
      <c r="I8" s="153">
        <v>1728</v>
      </c>
      <c r="J8" s="155">
        <v>1364</v>
      </c>
      <c r="K8" s="153">
        <v>1515</v>
      </c>
      <c r="L8" s="155">
        <v>1244</v>
      </c>
      <c r="M8" s="249">
        <v>1901</v>
      </c>
      <c r="N8" s="155">
        <v>1538</v>
      </c>
      <c r="O8" s="190">
        <f t="shared" si="0"/>
        <v>19845</v>
      </c>
      <c r="P8" s="238">
        <f t="shared" si="1"/>
        <v>5400.0229500000005</v>
      </c>
      <c r="Q8" s="241"/>
    </row>
    <row r="9" spans="1:17" ht="19.5" customHeight="1">
      <c r="A9" s="151" t="s">
        <v>40</v>
      </c>
      <c r="B9" s="157" t="s">
        <v>104</v>
      </c>
      <c r="C9" s="153">
        <v>1834</v>
      </c>
      <c r="D9" s="155">
        <v>1651</v>
      </c>
      <c r="E9" s="249">
        <v>1958</v>
      </c>
      <c r="F9" s="155">
        <v>1990</v>
      </c>
      <c r="G9" s="249">
        <v>1962</v>
      </c>
      <c r="H9" s="155">
        <v>1289</v>
      </c>
      <c r="I9" s="153">
        <v>1622</v>
      </c>
      <c r="J9" s="155">
        <v>1221</v>
      </c>
      <c r="K9" s="153">
        <v>1640</v>
      </c>
      <c r="L9" s="155">
        <v>686</v>
      </c>
      <c r="M9" s="153">
        <v>1860</v>
      </c>
      <c r="N9" s="155">
        <v>1539</v>
      </c>
      <c r="O9" s="190">
        <f t="shared" si="0"/>
        <v>19252</v>
      </c>
      <c r="P9" s="238">
        <f t="shared" si="1"/>
        <v>5238.66172</v>
      </c>
      <c r="Q9" s="241"/>
    </row>
    <row r="10" spans="1:17" ht="19.5" customHeight="1">
      <c r="A10" s="151" t="s">
        <v>41</v>
      </c>
      <c r="B10" s="157" t="s">
        <v>8</v>
      </c>
      <c r="C10" s="153">
        <v>1792</v>
      </c>
      <c r="D10" s="155">
        <v>1846</v>
      </c>
      <c r="E10" s="153">
        <v>1732</v>
      </c>
      <c r="F10" s="155">
        <v>1870</v>
      </c>
      <c r="G10" s="153">
        <v>1728</v>
      </c>
      <c r="H10" s="155">
        <v>1734</v>
      </c>
      <c r="I10" s="153">
        <v>1258</v>
      </c>
      <c r="J10" s="155">
        <v>1346</v>
      </c>
      <c r="K10" s="153">
        <v>1519</v>
      </c>
      <c r="L10" s="155">
        <v>1000</v>
      </c>
      <c r="M10" s="153">
        <v>1812</v>
      </c>
      <c r="N10" s="155">
        <v>1606</v>
      </c>
      <c r="O10" s="190">
        <f t="shared" si="0"/>
        <v>19243</v>
      </c>
      <c r="P10" s="238">
        <f t="shared" si="1"/>
        <v>5236.21273</v>
      </c>
      <c r="Q10" s="241"/>
    </row>
    <row r="11" spans="1:17" ht="19.5" customHeight="1">
      <c r="A11" s="151" t="s">
        <v>42</v>
      </c>
      <c r="B11" s="157" t="s">
        <v>9</v>
      </c>
      <c r="C11" s="153">
        <v>1891</v>
      </c>
      <c r="D11" s="155">
        <v>1877</v>
      </c>
      <c r="E11" s="153">
        <v>1675</v>
      </c>
      <c r="F11" s="249">
        <v>2125</v>
      </c>
      <c r="G11" s="153">
        <v>1872</v>
      </c>
      <c r="H11" s="155">
        <v>1337</v>
      </c>
      <c r="I11" s="153">
        <v>1160</v>
      </c>
      <c r="J11" s="155">
        <v>973</v>
      </c>
      <c r="K11" s="153">
        <v>1388</v>
      </c>
      <c r="L11" s="155">
        <v>1247</v>
      </c>
      <c r="M11" s="153">
        <v>1687</v>
      </c>
      <c r="N11" s="155">
        <v>1434</v>
      </c>
      <c r="O11" s="190">
        <f t="shared" si="0"/>
        <v>18666</v>
      </c>
      <c r="P11" s="238">
        <f t="shared" si="1"/>
        <v>5079.205260000001</v>
      </c>
      <c r="Q11" s="241"/>
    </row>
    <row r="12" spans="1:17" ht="19.5" customHeight="1">
      <c r="A12" s="151" t="s">
        <v>43</v>
      </c>
      <c r="B12" s="157" t="s">
        <v>6</v>
      </c>
      <c r="C12" s="153">
        <v>1521</v>
      </c>
      <c r="D12" s="155">
        <v>1549</v>
      </c>
      <c r="E12" s="153">
        <v>1650</v>
      </c>
      <c r="F12" s="155">
        <v>1949</v>
      </c>
      <c r="G12" s="153">
        <v>1511</v>
      </c>
      <c r="H12" s="155">
        <v>1718</v>
      </c>
      <c r="I12" s="153">
        <v>1617</v>
      </c>
      <c r="J12" s="155">
        <v>1340</v>
      </c>
      <c r="K12" s="153">
        <v>1373</v>
      </c>
      <c r="L12" s="155">
        <v>1274</v>
      </c>
      <c r="M12" s="153">
        <v>1511</v>
      </c>
      <c r="N12" s="155">
        <v>1416</v>
      </c>
      <c r="O12" s="190">
        <f t="shared" si="0"/>
        <v>18429</v>
      </c>
      <c r="P12" s="238">
        <f t="shared" si="1"/>
        <v>5014.71519</v>
      </c>
      <c r="Q12" s="241"/>
    </row>
    <row r="13" spans="1:17" ht="19.5" customHeight="1">
      <c r="A13" s="151" t="s">
        <v>44</v>
      </c>
      <c r="B13" s="157" t="s">
        <v>52</v>
      </c>
      <c r="C13" s="153">
        <v>1758</v>
      </c>
      <c r="D13" s="155">
        <v>1876</v>
      </c>
      <c r="E13" s="153">
        <v>1556</v>
      </c>
      <c r="F13" s="155">
        <v>1835</v>
      </c>
      <c r="G13" s="153">
        <v>1705</v>
      </c>
      <c r="H13" s="155">
        <v>1558</v>
      </c>
      <c r="I13" s="153">
        <v>1524</v>
      </c>
      <c r="J13" s="155">
        <v>1058</v>
      </c>
      <c r="K13" s="153">
        <v>1425</v>
      </c>
      <c r="L13" s="155">
        <v>1084</v>
      </c>
      <c r="M13" s="153">
        <v>1405</v>
      </c>
      <c r="N13" s="155">
        <v>1380</v>
      </c>
      <c r="O13" s="190">
        <f t="shared" si="0"/>
        <v>18164</v>
      </c>
      <c r="P13" s="238">
        <f t="shared" si="1"/>
        <v>4942.606040000001</v>
      </c>
      <c r="Q13" s="241"/>
    </row>
    <row r="14" spans="1:17" ht="19.5" customHeight="1">
      <c r="A14" s="151" t="s">
        <v>45</v>
      </c>
      <c r="B14" s="157" t="s">
        <v>4</v>
      </c>
      <c r="C14" s="153">
        <v>2123</v>
      </c>
      <c r="D14" s="155">
        <v>1749</v>
      </c>
      <c r="E14" s="153">
        <v>1353</v>
      </c>
      <c r="F14" s="155">
        <v>1880</v>
      </c>
      <c r="G14" s="153">
        <v>1825</v>
      </c>
      <c r="H14" s="155">
        <v>1297</v>
      </c>
      <c r="I14" s="153">
        <v>1495</v>
      </c>
      <c r="J14" s="249">
        <v>1576</v>
      </c>
      <c r="K14" s="153">
        <v>1250</v>
      </c>
      <c r="L14" s="155">
        <v>823</v>
      </c>
      <c r="M14" s="153">
        <v>1510</v>
      </c>
      <c r="N14" s="155">
        <v>1128</v>
      </c>
      <c r="O14" s="190">
        <f t="shared" si="0"/>
        <v>18009</v>
      </c>
      <c r="P14" s="238">
        <f t="shared" si="1"/>
        <v>4900.42899</v>
      </c>
      <c r="Q14" s="241"/>
    </row>
    <row r="15" spans="1:17" ht="19.5" customHeight="1">
      <c r="A15" s="151" t="s">
        <v>46</v>
      </c>
      <c r="B15" s="252" t="s">
        <v>150</v>
      </c>
      <c r="C15" s="153">
        <v>2035</v>
      </c>
      <c r="D15" s="249">
        <v>1962</v>
      </c>
      <c r="E15" s="153">
        <v>1388</v>
      </c>
      <c r="F15" s="155">
        <v>1721</v>
      </c>
      <c r="G15" s="153">
        <v>1467</v>
      </c>
      <c r="H15" s="155">
        <v>1376</v>
      </c>
      <c r="I15" s="153">
        <v>1422</v>
      </c>
      <c r="J15" s="155">
        <v>1305</v>
      </c>
      <c r="K15" s="153">
        <v>1485</v>
      </c>
      <c r="L15" s="155">
        <v>1021</v>
      </c>
      <c r="M15" s="153">
        <v>1507</v>
      </c>
      <c r="N15" s="155">
        <v>1302</v>
      </c>
      <c r="O15" s="190">
        <f t="shared" si="0"/>
        <v>17991</v>
      </c>
      <c r="P15" s="238">
        <f t="shared" si="1"/>
        <v>4895.531010000001</v>
      </c>
      <c r="Q15" s="241"/>
    </row>
    <row r="16" spans="1:17" ht="19.5" customHeight="1">
      <c r="A16" s="37" t="s">
        <v>48</v>
      </c>
      <c r="B16" s="226" t="s">
        <v>56</v>
      </c>
      <c r="C16" s="160">
        <v>1914</v>
      </c>
      <c r="D16" s="161">
        <v>1752</v>
      </c>
      <c r="E16" s="160">
        <v>1389</v>
      </c>
      <c r="F16" s="161">
        <v>1853</v>
      </c>
      <c r="G16" s="160">
        <v>1385</v>
      </c>
      <c r="H16" s="161">
        <v>1736</v>
      </c>
      <c r="I16" s="160">
        <v>1608</v>
      </c>
      <c r="J16" s="161">
        <v>1072</v>
      </c>
      <c r="K16" s="160">
        <v>919</v>
      </c>
      <c r="L16" s="161">
        <v>622</v>
      </c>
      <c r="M16" s="160">
        <v>1822</v>
      </c>
      <c r="N16" s="161">
        <v>1266</v>
      </c>
      <c r="O16" s="227">
        <f t="shared" si="0"/>
        <v>17338</v>
      </c>
      <c r="P16" s="238">
        <f t="shared" si="1"/>
        <v>4717.843180000001</v>
      </c>
      <c r="Q16" s="241"/>
    </row>
    <row r="17" spans="1:17" ht="19.5" customHeight="1">
      <c r="A17" s="151" t="s">
        <v>49</v>
      </c>
      <c r="B17" s="157" t="s">
        <v>123</v>
      </c>
      <c r="C17" s="153">
        <v>1734</v>
      </c>
      <c r="D17" s="155">
        <v>1889</v>
      </c>
      <c r="E17" s="153">
        <v>1434</v>
      </c>
      <c r="F17" s="155">
        <v>1926</v>
      </c>
      <c r="G17" s="153">
        <v>1630</v>
      </c>
      <c r="H17" s="155">
        <v>1722</v>
      </c>
      <c r="I17" s="153">
        <v>1183</v>
      </c>
      <c r="J17" s="155">
        <v>516</v>
      </c>
      <c r="K17" s="153">
        <v>1359</v>
      </c>
      <c r="L17" s="155">
        <v>1109</v>
      </c>
      <c r="M17" s="153">
        <v>1604</v>
      </c>
      <c r="N17" s="155">
        <v>1083</v>
      </c>
      <c r="O17" s="190">
        <f t="shared" si="0"/>
        <v>17189</v>
      </c>
      <c r="P17" s="238">
        <f t="shared" si="1"/>
        <v>4677.298790000001</v>
      </c>
      <c r="Q17" s="241"/>
    </row>
    <row r="18" spans="1:17" ht="19.5" customHeight="1">
      <c r="A18" s="151" t="s">
        <v>50</v>
      </c>
      <c r="B18" s="226" t="s">
        <v>19</v>
      </c>
      <c r="C18" s="153">
        <v>1532</v>
      </c>
      <c r="D18" s="155">
        <v>1561</v>
      </c>
      <c r="E18" s="153">
        <v>1700</v>
      </c>
      <c r="F18" s="155">
        <v>1367</v>
      </c>
      <c r="G18" s="153">
        <v>1559</v>
      </c>
      <c r="H18" s="155">
        <v>1482</v>
      </c>
      <c r="I18" s="153">
        <v>1319</v>
      </c>
      <c r="J18" s="155">
        <v>1027</v>
      </c>
      <c r="K18" s="153">
        <v>1267</v>
      </c>
      <c r="L18" s="155">
        <v>538</v>
      </c>
      <c r="M18" s="153">
        <v>1475</v>
      </c>
      <c r="N18" s="155">
        <v>922</v>
      </c>
      <c r="O18" s="190">
        <f t="shared" si="0"/>
        <v>15749</v>
      </c>
      <c r="P18" s="238">
        <f t="shared" si="1"/>
        <v>4285.46039</v>
      </c>
      <c r="Q18" s="241"/>
    </row>
    <row r="19" spans="1:17" ht="19.5" customHeight="1">
      <c r="A19" s="151" t="s">
        <v>51</v>
      </c>
      <c r="B19" s="226" t="s">
        <v>47</v>
      </c>
      <c r="C19" s="153">
        <v>2022</v>
      </c>
      <c r="D19" s="155">
        <v>1440</v>
      </c>
      <c r="E19" s="153">
        <v>1352</v>
      </c>
      <c r="F19" s="155">
        <v>1381</v>
      </c>
      <c r="G19" s="153">
        <v>1419</v>
      </c>
      <c r="H19" s="155">
        <v>1232</v>
      </c>
      <c r="I19" s="153">
        <v>1169</v>
      </c>
      <c r="J19" s="155">
        <v>895</v>
      </c>
      <c r="K19" s="153">
        <v>927</v>
      </c>
      <c r="L19" s="155">
        <v>627</v>
      </c>
      <c r="M19" s="153">
        <v>1287</v>
      </c>
      <c r="N19" s="249">
        <v>1722</v>
      </c>
      <c r="O19" s="190">
        <f t="shared" si="0"/>
        <v>15473</v>
      </c>
      <c r="P19" s="238">
        <f t="shared" si="1"/>
        <v>4210.35803</v>
      </c>
      <c r="Q19" s="241"/>
    </row>
    <row r="20" spans="1:17" ht="19.5" customHeight="1">
      <c r="A20" s="151" t="s">
        <v>53</v>
      </c>
      <c r="B20" s="157" t="s">
        <v>17</v>
      </c>
      <c r="C20" s="153">
        <v>1828</v>
      </c>
      <c r="D20" s="155">
        <v>1568</v>
      </c>
      <c r="E20" s="153">
        <v>667</v>
      </c>
      <c r="F20" s="155">
        <v>1610</v>
      </c>
      <c r="G20" s="153">
        <v>836</v>
      </c>
      <c r="H20" s="155">
        <v>1505</v>
      </c>
      <c r="I20" s="153">
        <v>959</v>
      </c>
      <c r="J20" s="155">
        <v>612</v>
      </c>
      <c r="K20" s="249">
        <v>1756</v>
      </c>
      <c r="L20" s="155">
        <v>1013</v>
      </c>
      <c r="M20" s="153">
        <v>1410</v>
      </c>
      <c r="N20" s="155">
        <v>1348</v>
      </c>
      <c r="O20" s="190">
        <f t="shared" si="0"/>
        <v>15112</v>
      </c>
      <c r="P20" s="238">
        <f t="shared" si="1"/>
        <v>4112.12632</v>
      </c>
      <c r="Q20" s="241"/>
    </row>
    <row r="21" spans="1:17" ht="19.5" customHeight="1">
      <c r="A21" s="151" t="s">
        <v>54</v>
      </c>
      <c r="B21" s="157" t="s">
        <v>165</v>
      </c>
      <c r="C21" s="153">
        <v>1749</v>
      </c>
      <c r="D21" s="155">
        <v>1898</v>
      </c>
      <c r="E21" s="153">
        <v>1224</v>
      </c>
      <c r="F21" s="155">
        <v>1273</v>
      </c>
      <c r="G21" s="153">
        <v>1269</v>
      </c>
      <c r="H21" s="155">
        <v>1659</v>
      </c>
      <c r="I21" s="153">
        <v>1163</v>
      </c>
      <c r="J21" s="155">
        <v>318</v>
      </c>
      <c r="K21" s="153">
        <v>1012</v>
      </c>
      <c r="L21" s="155">
        <v>178</v>
      </c>
      <c r="M21" s="153">
        <v>1287</v>
      </c>
      <c r="N21" s="155">
        <v>1062</v>
      </c>
      <c r="O21" s="190">
        <f t="shared" si="0"/>
        <v>14092</v>
      </c>
      <c r="P21" s="238">
        <f t="shared" si="1"/>
        <v>3834.57412</v>
      </c>
      <c r="Q21" s="241"/>
    </row>
    <row r="22" spans="1:17" ht="19.5" customHeight="1">
      <c r="A22" s="151" t="s">
        <v>55</v>
      </c>
      <c r="B22" s="157" t="s">
        <v>187</v>
      </c>
      <c r="C22" s="153">
        <v>1579</v>
      </c>
      <c r="D22" s="155">
        <v>1315</v>
      </c>
      <c r="E22" s="153">
        <v>1125</v>
      </c>
      <c r="F22" s="155">
        <v>1121</v>
      </c>
      <c r="G22" s="153">
        <v>1566</v>
      </c>
      <c r="H22" s="155">
        <v>1099</v>
      </c>
      <c r="I22" s="153">
        <v>804</v>
      </c>
      <c r="J22" s="155">
        <v>785</v>
      </c>
      <c r="K22" s="153">
        <v>1109</v>
      </c>
      <c r="L22" s="155">
        <v>1096</v>
      </c>
      <c r="M22" s="153">
        <v>1120</v>
      </c>
      <c r="N22" s="155">
        <v>1244</v>
      </c>
      <c r="O22" s="190">
        <f t="shared" si="0"/>
        <v>13963</v>
      </c>
      <c r="P22" s="238">
        <f t="shared" si="1"/>
        <v>3799.47193</v>
      </c>
      <c r="Q22" s="241"/>
    </row>
    <row r="23" spans="1:17" ht="19.5" customHeight="1">
      <c r="A23" s="151" t="s">
        <v>105</v>
      </c>
      <c r="B23" s="157" t="s">
        <v>188</v>
      </c>
      <c r="C23" s="153">
        <v>1563</v>
      </c>
      <c r="D23" s="155">
        <v>1261</v>
      </c>
      <c r="E23" s="153">
        <v>548</v>
      </c>
      <c r="F23" s="155">
        <v>1509</v>
      </c>
      <c r="G23" s="153">
        <v>1327</v>
      </c>
      <c r="H23" s="155">
        <v>777</v>
      </c>
      <c r="I23" s="153">
        <v>751</v>
      </c>
      <c r="J23" s="155">
        <v>556</v>
      </c>
      <c r="K23" s="153">
        <v>1658</v>
      </c>
      <c r="L23" s="155">
        <v>787</v>
      </c>
      <c r="M23" s="153">
        <v>1053</v>
      </c>
      <c r="N23" s="155">
        <v>974</v>
      </c>
      <c r="O23" s="190">
        <f t="shared" si="0"/>
        <v>12764</v>
      </c>
      <c r="P23" s="238">
        <f t="shared" si="1"/>
        <v>3473.2120400000003</v>
      </c>
      <c r="Q23" s="241"/>
    </row>
    <row r="24" spans="1:17" ht="19.5" customHeight="1">
      <c r="A24" s="151" t="s">
        <v>106</v>
      </c>
      <c r="B24" s="157" t="s">
        <v>16</v>
      </c>
      <c r="C24" s="153">
        <v>1303</v>
      </c>
      <c r="D24" s="155">
        <v>883</v>
      </c>
      <c r="E24" s="153">
        <v>975</v>
      </c>
      <c r="F24" s="155">
        <v>1263</v>
      </c>
      <c r="G24" s="153">
        <v>979</v>
      </c>
      <c r="H24" s="155">
        <v>884</v>
      </c>
      <c r="I24" s="153">
        <v>1171</v>
      </c>
      <c r="J24" s="155">
        <v>706</v>
      </c>
      <c r="K24" s="153">
        <v>758</v>
      </c>
      <c r="L24" s="155">
        <v>143</v>
      </c>
      <c r="M24" s="153">
        <v>394</v>
      </c>
      <c r="N24" s="155">
        <v>317</v>
      </c>
      <c r="O24" s="190">
        <f t="shared" si="0"/>
        <v>9776</v>
      </c>
      <c r="P24" s="238">
        <f t="shared" si="1"/>
        <v>2660.1473600000004</v>
      </c>
      <c r="Q24" s="241"/>
    </row>
    <row r="25" spans="1:17" ht="19.5" customHeight="1">
      <c r="A25" s="151" t="s">
        <v>122</v>
      </c>
      <c r="B25" s="157" t="s">
        <v>164</v>
      </c>
      <c r="C25" s="153">
        <v>1665</v>
      </c>
      <c r="D25" s="155" t="s">
        <v>15</v>
      </c>
      <c r="E25" s="153">
        <v>1273</v>
      </c>
      <c r="F25" s="155">
        <v>997</v>
      </c>
      <c r="G25" s="153" t="s">
        <v>15</v>
      </c>
      <c r="H25" s="155">
        <v>1</v>
      </c>
      <c r="I25" s="153" t="s">
        <v>15</v>
      </c>
      <c r="J25" s="155">
        <v>736</v>
      </c>
      <c r="K25" s="153" t="s">
        <v>15</v>
      </c>
      <c r="L25" s="155">
        <v>215</v>
      </c>
      <c r="M25" s="153" t="s">
        <v>15</v>
      </c>
      <c r="N25" s="155" t="s">
        <v>15</v>
      </c>
      <c r="O25" s="190">
        <f t="shared" si="0"/>
        <v>4887</v>
      </c>
      <c r="P25" s="238">
        <f t="shared" si="1"/>
        <v>1329.80157</v>
      </c>
      <c r="Q25" s="241"/>
    </row>
    <row r="26" spans="1:17" ht="19.5" customHeight="1">
      <c r="A26" s="151" t="s">
        <v>166</v>
      </c>
      <c r="B26" s="157" t="s">
        <v>11</v>
      </c>
      <c r="C26" s="153">
        <v>1032</v>
      </c>
      <c r="D26" s="155">
        <v>581</v>
      </c>
      <c r="E26" s="153" t="s">
        <v>207</v>
      </c>
      <c r="F26" s="155" t="s">
        <v>207</v>
      </c>
      <c r="G26" s="153" t="s">
        <v>207</v>
      </c>
      <c r="H26" s="155" t="s">
        <v>207</v>
      </c>
      <c r="I26" s="153" t="s">
        <v>207</v>
      </c>
      <c r="J26" s="155" t="s">
        <v>207</v>
      </c>
      <c r="K26" s="153" t="s">
        <v>207</v>
      </c>
      <c r="L26" s="155" t="s">
        <v>207</v>
      </c>
      <c r="M26" s="153" t="s">
        <v>207</v>
      </c>
      <c r="N26" s="155" t="s">
        <v>207</v>
      </c>
      <c r="O26" s="190">
        <f t="shared" si="0"/>
        <v>1613</v>
      </c>
      <c r="P26" s="238">
        <f t="shared" si="1"/>
        <v>438.91343</v>
      </c>
      <c r="Q26" s="241"/>
    </row>
    <row r="27" spans="1:17" ht="19.5" customHeight="1">
      <c r="A27" s="151" t="s">
        <v>171</v>
      </c>
      <c r="B27" s="157" t="s">
        <v>18</v>
      </c>
      <c r="C27" s="153" t="s">
        <v>15</v>
      </c>
      <c r="D27" s="155" t="s">
        <v>15</v>
      </c>
      <c r="E27" s="153" t="s">
        <v>15</v>
      </c>
      <c r="F27" s="155" t="s">
        <v>15</v>
      </c>
      <c r="G27" s="153" t="s">
        <v>15</v>
      </c>
      <c r="H27" s="155" t="s">
        <v>15</v>
      </c>
      <c r="I27" s="153" t="s">
        <v>15</v>
      </c>
      <c r="J27" s="155" t="s">
        <v>15</v>
      </c>
      <c r="K27" s="153" t="s">
        <v>15</v>
      </c>
      <c r="L27" s="155" t="s">
        <v>15</v>
      </c>
      <c r="M27" s="153" t="s">
        <v>15</v>
      </c>
      <c r="N27" s="155" t="s">
        <v>15</v>
      </c>
      <c r="O27" s="190">
        <f t="shared" si="0"/>
        <v>0</v>
      </c>
      <c r="P27" s="238">
        <f t="shared" si="1"/>
        <v>0</v>
      </c>
      <c r="Q27" s="241"/>
    </row>
    <row r="28" spans="1:16" ht="12" customHeight="1">
      <c r="A28" s="222"/>
      <c r="B28" s="230" t="s">
        <v>89</v>
      </c>
      <c r="C28" s="231">
        <f aca="true" t="shared" si="2" ref="C28:O28">SUM(C6:C27)</f>
        <v>37453</v>
      </c>
      <c r="D28" s="231">
        <f t="shared" si="2"/>
        <v>32247</v>
      </c>
      <c r="E28" s="231">
        <f t="shared" si="2"/>
        <v>28392</v>
      </c>
      <c r="F28" s="231">
        <f t="shared" si="2"/>
        <v>33066</v>
      </c>
      <c r="G28" s="231">
        <f t="shared" si="2"/>
        <v>28653</v>
      </c>
      <c r="H28" s="231">
        <f t="shared" si="2"/>
        <v>27357</v>
      </c>
      <c r="I28" s="231">
        <f t="shared" si="2"/>
        <v>25273</v>
      </c>
      <c r="J28" s="231">
        <f t="shared" si="2"/>
        <v>20050</v>
      </c>
      <c r="K28" s="231">
        <f t="shared" si="2"/>
        <v>25288</v>
      </c>
      <c r="L28" s="231">
        <f t="shared" si="2"/>
        <v>17240</v>
      </c>
      <c r="M28" s="231">
        <f t="shared" si="2"/>
        <v>28141</v>
      </c>
      <c r="N28" s="231">
        <f t="shared" si="2"/>
        <v>24520</v>
      </c>
      <c r="O28" s="231">
        <f t="shared" si="2"/>
        <v>327680</v>
      </c>
      <c r="P28" s="236"/>
    </row>
    <row r="29" spans="1:15" ht="12" customHeight="1">
      <c r="A29" s="222"/>
      <c r="B29" s="230" t="s">
        <v>208</v>
      </c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3"/>
    </row>
    <row r="30" spans="1:15" ht="30" customHeight="1">
      <c r="A30" s="233"/>
      <c r="B30" s="233"/>
      <c r="C30" s="233"/>
      <c r="D30" s="233"/>
      <c r="E30" s="223"/>
      <c r="F30" s="223"/>
      <c r="G30" s="223"/>
      <c r="H30" s="222"/>
      <c r="I30" s="222"/>
      <c r="J30" s="223"/>
      <c r="K30" s="223"/>
      <c r="L30" s="223"/>
      <c r="M30" s="223"/>
      <c r="N30" s="223"/>
      <c r="O30" s="223"/>
    </row>
    <row r="31" spans="1:15" ht="15.75" customHeight="1">
      <c r="A31" s="233"/>
      <c r="B31" s="233"/>
      <c r="C31" s="233"/>
      <c r="D31" s="233"/>
      <c r="E31" s="223"/>
      <c r="F31" s="223"/>
      <c r="G31" s="223"/>
      <c r="H31" s="222"/>
      <c r="I31" s="222"/>
      <c r="J31" s="223"/>
      <c r="K31" s="223"/>
      <c r="L31" s="223"/>
      <c r="M31" s="223"/>
      <c r="N31" s="223"/>
      <c r="O31" s="223"/>
    </row>
    <row r="32" spans="1:15" ht="15.75" customHeight="1">
      <c r="A32" s="233"/>
      <c r="B32" s="233"/>
      <c r="C32" s="233"/>
      <c r="D32" s="233"/>
      <c r="E32" s="223"/>
      <c r="F32" s="223"/>
      <c r="G32" s="223"/>
      <c r="H32" s="222"/>
      <c r="I32" s="222"/>
      <c r="J32" s="223"/>
      <c r="K32" s="223"/>
      <c r="L32" s="223"/>
      <c r="M32" s="223"/>
      <c r="N32" s="223"/>
      <c r="O32" s="223"/>
    </row>
    <row r="33" spans="1:9" s="223" customFormat="1" ht="15.75" customHeight="1">
      <c r="A33" s="233"/>
      <c r="B33" s="233"/>
      <c r="C33" s="233"/>
      <c r="D33" s="233"/>
      <c r="E33" s="233"/>
      <c r="F33" s="233"/>
      <c r="G33" s="233"/>
      <c r="H33" s="232"/>
      <c r="I33" s="222"/>
    </row>
    <row r="34" spans="1:9" s="223" customFormat="1" ht="15.75" customHeight="1">
      <c r="A34" s="233"/>
      <c r="B34" s="233"/>
      <c r="C34" s="233"/>
      <c r="D34" s="233"/>
      <c r="E34" s="233"/>
      <c r="F34" s="233"/>
      <c r="G34" s="233"/>
      <c r="H34" s="232"/>
      <c r="I34" s="222"/>
    </row>
    <row r="35" spans="1:9" s="223" customFormat="1" ht="15.75" customHeight="1">
      <c r="A35" s="233"/>
      <c r="B35" s="233"/>
      <c r="C35" s="233"/>
      <c r="D35" s="233"/>
      <c r="E35" s="233"/>
      <c r="F35" s="233"/>
      <c r="G35" s="233"/>
      <c r="H35" s="232"/>
      <c r="I35" s="222"/>
    </row>
    <row r="36" spans="1:9" s="223" customFormat="1" ht="15.75" customHeight="1">
      <c r="A36" s="233"/>
      <c r="B36" s="233"/>
      <c r="C36" s="233"/>
      <c r="D36" s="233"/>
      <c r="E36" s="233"/>
      <c r="F36" s="233"/>
      <c r="G36" s="233"/>
      <c r="H36" s="232"/>
      <c r="I36" s="222"/>
    </row>
    <row r="37" spans="1:9" s="223" customFormat="1" ht="15.75" customHeight="1">
      <c r="A37" s="233"/>
      <c r="B37" s="233"/>
      <c r="C37" s="233"/>
      <c r="D37" s="233"/>
      <c r="E37" s="233"/>
      <c r="F37" s="233"/>
      <c r="G37" s="233"/>
      <c r="H37" s="232"/>
      <c r="I37" s="222"/>
    </row>
    <row r="38" spans="1:9" s="223" customFormat="1" ht="15.75" customHeight="1">
      <c r="A38" s="233"/>
      <c r="B38" s="233"/>
      <c r="C38" s="233"/>
      <c r="D38" s="233"/>
      <c r="E38" s="233"/>
      <c r="F38" s="233"/>
      <c r="G38" s="233"/>
      <c r="H38" s="232"/>
      <c r="I38" s="222"/>
    </row>
    <row r="39" spans="1:9" s="223" customFormat="1" ht="15.75" customHeight="1">
      <c r="A39" s="233"/>
      <c r="B39" s="233"/>
      <c r="C39" s="233"/>
      <c r="D39" s="233"/>
      <c r="E39" s="233"/>
      <c r="F39" s="233"/>
      <c r="G39" s="233"/>
      <c r="H39" s="232"/>
      <c r="I39" s="222"/>
    </row>
    <row r="40" spans="1:9" s="223" customFormat="1" ht="15.75" customHeight="1">
      <c r="A40" s="233"/>
      <c r="B40" s="233"/>
      <c r="C40" s="233"/>
      <c r="D40" s="233"/>
      <c r="E40" s="233"/>
      <c r="F40" s="233"/>
      <c r="G40" s="233"/>
      <c r="H40" s="232"/>
      <c r="I40" s="222"/>
    </row>
    <row r="41" spans="1:9" s="223" customFormat="1" ht="15.75" customHeight="1">
      <c r="A41" s="233"/>
      <c r="B41" s="233"/>
      <c r="C41" s="233"/>
      <c r="D41" s="233"/>
      <c r="E41" s="233"/>
      <c r="F41" s="233"/>
      <c r="G41" s="233"/>
      <c r="H41" s="232"/>
      <c r="I41" s="222"/>
    </row>
    <row r="42" spans="1:9" s="223" customFormat="1" ht="15.75" customHeight="1">
      <c r="A42" s="233"/>
      <c r="B42" s="233"/>
      <c r="C42" s="233"/>
      <c r="D42" s="233"/>
      <c r="E42" s="233"/>
      <c r="F42" s="233"/>
      <c r="G42" s="233"/>
      <c r="H42" s="232"/>
      <c r="I42" s="222"/>
    </row>
    <row r="43" spans="1:9" s="223" customFormat="1" ht="15.75" customHeight="1">
      <c r="A43" s="233"/>
      <c r="B43" s="233"/>
      <c r="C43" s="233"/>
      <c r="D43" s="233"/>
      <c r="E43" s="233"/>
      <c r="F43" s="222"/>
      <c r="G43" s="222"/>
      <c r="H43" s="222"/>
      <c r="I43" s="222"/>
    </row>
    <row r="44" spans="1:9" s="223" customFormat="1" ht="15.75" customHeight="1">
      <c r="A44" s="233"/>
      <c r="B44" s="233"/>
      <c r="C44" s="233"/>
      <c r="D44" s="233"/>
      <c r="E44" s="233"/>
      <c r="F44" s="222"/>
      <c r="G44" s="222"/>
      <c r="H44" s="222"/>
      <c r="I44" s="222"/>
    </row>
    <row r="45" spans="1:9" s="223" customFormat="1" ht="15.75" customHeight="1">
      <c r="A45" s="233"/>
      <c r="B45" s="233"/>
      <c r="C45" s="233"/>
      <c r="D45" s="233"/>
      <c r="E45" s="233"/>
      <c r="F45" s="222"/>
      <c r="G45" s="222"/>
      <c r="H45" s="222"/>
      <c r="I45" s="222"/>
    </row>
    <row r="46" spans="1:14" ht="15.75" customHeight="1">
      <c r="A46"/>
      <c r="B46"/>
      <c r="C46"/>
      <c r="D46"/>
      <c r="E46"/>
      <c r="J46" s="221"/>
      <c r="K46" s="221"/>
      <c r="L46" s="221"/>
      <c r="M46" s="221"/>
      <c r="N46" s="221"/>
    </row>
    <row r="47" spans="1:14" ht="15.75" customHeight="1">
      <c r="A47"/>
      <c r="B47"/>
      <c r="C47"/>
      <c r="D47"/>
      <c r="E47"/>
      <c r="J47" s="221"/>
      <c r="K47" s="221"/>
      <c r="L47" s="221"/>
      <c r="M47" s="221"/>
      <c r="N47" s="221"/>
    </row>
    <row r="48" spans="1:14" ht="15.75" customHeight="1">
      <c r="A48"/>
      <c r="B48"/>
      <c r="C48"/>
      <c r="D48"/>
      <c r="E48"/>
      <c r="J48" s="221"/>
      <c r="K48" s="221"/>
      <c r="L48" s="221"/>
      <c r="M48" s="221"/>
      <c r="N48" s="221"/>
    </row>
    <row r="49" spans="1:14" ht="15.75" customHeight="1">
      <c r="A49"/>
      <c r="B49"/>
      <c r="C49"/>
      <c r="D49"/>
      <c r="E49"/>
      <c r="I49" s="221"/>
      <c r="J49" s="221"/>
      <c r="K49" s="221"/>
      <c r="L49" s="221"/>
      <c r="M49" s="221"/>
      <c r="N49" s="221"/>
    </row>
    <row r="50" spans="1:14" ht="15.75" customHeight="1">
      <c r="A50"/>
      <c r="B50"/>
      <c r="C50"/>
      <c r="D50"/>
      <c r="E50"/>
      <c r="I50" s="221"/>
      <c r="J50" s="221"/>
      <c r="K50" s="221"/>
      <c r="L50" s="221"/>
      <c r="M50" s="221"/>
      <c r="N50" s="221"/>
    </row>
    <row r="51" spans="1:14" ht="15.75" customHeight="1">
      <c r="A51"/>
      <c r="B51"/>
      <c r="C51"/>
      <c r="D51"/>
      <c r="E51"/>
      <c r="I51" s="221"/>
      <c r="J51" s="221"/>
      <c r="K51" s="221"/>
      <c r="L51" s="221"/>
      <c r="M51" s="221"/>
      <c r="N51" s="221"/>
    </row>
    <row r="52" spans="1:14" ht="15.75" customHeight="1">
      <c r="A52"/>
      <c r="B52"/>
      <c r="C52"/>
      <c r="D52"/>
      <c r="E52"/>
      <c r="I52" s="221"/>
      <c r="J52" s="221"/>
      <c r="K52" s="221"/>
      <c r="L52" s="221"/>
      <c r="M52" s="221"/>
      <c r="N52" s="221"/>
    </row>
    <row r="53" spans="1:14" ht="15.75" customHeight="1">
      <c r="A53"/>
      <c r="B53"/>
      <c r="C53"/>
      <c r="D53"/>
      <c r="E53"/>
      <c r="I53" s="221"/>
      <c r="J53" s="221"/>
      <c r="K53" s="221"/>
      <c r="L53" s="221"/>
      <c r="M53" s="221"/>
      <c r="N53" s="221"/>
    </row>
    <row r="54" spans="1:14" ht="15.75" customHeight="1">
      <c r="A54"/>
      <c r="B54"/>
      <c r="C54"/>
      <c r="D54"/>
      <c r="E54"/>
      <c r="I54" s="221"/>
      <c r="J54" s="221"/>
      <c r="K54" s="221"/>
      <c r="L54" s="221"/>
      <c r="M54" s="221"/>
      <c r="N54" s="221"/>
    </row>
    <row r="55" spans="1:14" ht="15.75" customHeight="1">
      <c r="A55"/>
      <c r="B55"/>
      <c r="C55"/>
      <c r="D55"/>
      <c r="E55"/>
      <c r="I55" s="221"/>
      <c r="J55" s="221"/>
      <c r="K55" s="221"/>
      <c r="L55" s="221"/>
      <c r="M55" s="221"/>
      <c r="N55" s="221"/>
    </row>
    <row r="56" spans="1:14" ht="15.75" customHeight="1">
      <c r="A56"/>
      <c r="B56"/>
      <c r="C56"/>
      <c r="D56"/>
      <c r="E56"/>
      <c r="I56" s="221"/>
      <c r="J56" s="221"/>
      <c r="K56" s="221"/>
      <c r="L56" s="221"/>
      <c r="M56" s="221"/>
      <c r="N56" s="221"/>
    </row>
    <row r="57" spans="1:14" ht="15.75" customHeight="1">
      <c r="A57"/>
      <c r="B57"/>
      <c r="C57"/>
      <c r="D57"/>
      <c r="E57"/>
      <c r="I57" s="221"/>
      <c r="J57" s="221"/>
      <c r="K57" s="221"/>
      <c r="L57" s="221"/>
      <c r="M57" s="221"/>
      <c r="N57" s="221"/>
    </row>
    <row r="58" spans="1:14" ht="15.75" customHeight="1">
      <c r="A58"/>
      <c r="B58"/>
      <c r="C58"/>
      <c r="D58"/>
      <c r="E58"/>
      <c r="I58" s="221"/>
      <c r="J58" s="221"/>
      <c r="K58" s="221"/>
      <c r="L58" s="221"/>
      <c r="M58" s="221"/>
      <c r="N58" s="221"/>
    </row>
    <row r="59" spans="1:14" ht="15.75" customHeight="1">
      <c r="A59"/>
      <c r="B59"/>
      <c r="C59"/>
      <c r="D59"/>
      <c r="E59"/>
      <c r="I59" s="221"/>
      <c r="J59" s="221"/>
      <c r="K59" s="221"/>
      <c r="L59" s="221"/>
      <c r="M59" s="221"/>
      <c r="N59" s="221"/>
    </row>
    <row r="60" spans="1:14" ht="15.75" customHeight="1">
      <c r="A60"/>
      <c r="B60"/>
      <c r="C60"/>
      <c r="D60"/>
      <c r="E60"/>
      <c r="I60" s="221"/>
      <c r="J60" s="221"/>
      <c r="K60" s="221"/>
      <c r="L60" s="221"/>
      <c r="M60" s="221"/>
      <c r="N60" s="221"/>
    </row>
    <row r="61" spans="1:14" ht="15.75" customHeight="1">
      <c r="A61"/>
      <c r="B61"/>
      <c r="C61"/>
      <c r="D61"/>
      <c r="E61"/>
      <c r="I61" s="221"/>
      <c r="J61" s="221"/>
      <c r="K61" s="221"/>
      <c r="L61" s="221"/>
      <c r="M61" s="221"/>
      <c r="N61" s="221"/>
    </row>
    <row r="62" spans="1:14" ht="15.75" customHeight="1">
      <c r="A62"/>
      <c r="B62"/>
      <c r="C62"/>
      <c r="D62"/>
      <c r="E62"/>
      <c r="I62" s="221"/>
      <c r="J62" s="221"/>
      <c r="K62" s="221"/>
      <c r="L62" s="221"/>
      <c r="M62" s="221"/>
      <c r="N62" s="221"/>
    </row>
    <row r="63" spans="1:14" ht="15.75" customHeight="1">
      <c r="A63"/>
      <c r="B63"/>
      <c r="C63"/>
      <c r="D63"/>
      <c r="E63"/>
      <c r="I63" s="221"/>
      <c r="J63" s="221"/>
      <c r="K63" s="221"/>
      <c r="L63" s="221"/>
      <c r="M63" s="221"/>
      <c r="N63" s="221"/>
    </row>
    <row r="64" spans="1:14" ht="15.75" customHeight="1">
      <c r="A64"/>
      <c r="B64"/>
      <c r="C64"/>
      <c r="D64"/>
      <c r="E64"/>
      <c r="J64" s="221"/>
      <c r="K64" s="221"/>
      <c r="L64" s="221"/>
      <c r="M64" s="221"/>
      <c r="N64" s="221"/>
    </row>
    <row r="65" spans="1:14" ht="15.75" customHeight="1">
      <c r="A65"/>
      <c r="B65"/>
      <c r="C65"/>
      <c r="D65"/>
      <c r="E65"/>
      <c r="J65" s="221"/>
      <c r="K65" s="221"/>
      <c r="L65" s="221"/>
      <c r="M65" s="221"/>
      <c r="N65" s="221"/>
    </row>
    <row r="66" spans="1:14" ht="15.75" customHeight="1">
      <c r="A66"/>
      <c r="B66"/>
      <c r="C66"/>
      <c r="D66"/>
      <c r="E66"/>
      <c r="J66" s="221"/>
      <c r="K66" s="221"/>
      <c r="L66" s="221"/>
      <c r="M66" s="221"/>
      <c r="N66" s="221"/>
    </row>
    <row r="67" spans="1:14" ht="15.75" customHeight="1">
      <c r="A67"/>
      <c r="B67"/>
      <c r="C67"/>
      <c r="D67"/>
      <c r="E67"/>
      <c r="J67" s="221"/>
      <c r="K67" s="221"/>
      <c r="L67" s="221"/>
      <c r="M67" s="221"/>
      <c r="N67" s="221"/>
    </row>
    <row r="68" spans="1:14" ht="15.75" customHeight="1">
      <c r="A68"/>
      <c r="B68"/>
      <c r="C68"/>
      <c r="D68"/>
      <c r="E68"/>
      <c r="J68" s="221"/>
      <c r="K68" s="221"/>
      <c r="L68" s="221"/>
      <c r="M68" s="221"/>
      <c r="N68" s="221"/>
    </row>
    <row r="69" spans="1:14" ht="15.75" customHeight="1">
      <c r="A69"/>
      <c r="B69"/>
      <c r="C69"/>
      <c r="D69"/>
      <c r="E69"/>
      <c r="J69" s="221"/>
      <c r="K69" s="221"/>
      <c r="L69" s="221"/>
      <c r="M69" s="221"/>
      <c r="N69" s="221"/>
    </row>
    <row r="70" spans="1:14" ht="15.75" customHeight="1">
      <c r="A70"/>
      <c r="B70"/>
      <c r="C70"/>
      <c r="D70"/>
      <c r="E70"/>
      <c r="J70" s="221"/>
      <c r="K70" s="221"/>
      <c r="L70" s="221"/>
      <c r="M70" s="221"/>
      <c r="N70" s="221"/>
    </row>
    <row r="71" spans="1:14" ht="12.75">
      <c r="A71"/>
      <c r="B71"/>
      <c r="C71"/>
      <c r="D71"/>
      <c r="E71"/>
      <c r="J71" s="221"/>
      <c r="K71" s="221"/>
      <c r="L71" s="221"/>
      <c r="M71" s="221"/>
      <c r="N71" s="221"/>
    </row>
    <row r="72" spans="1:14" ht="12.75">
      <c r="A72"/>
      <c r="B72"/>
      <c r="C72"/>
      <c r="D72"/>
      <c r="E72"/>
      <c r="J72" s="221"/>
      <c r="K72" s="221"/>
      <c r="L72" s="221"/>
      <c r="M72" s="221"/>
      <c r="N72" s="221"/>
    </row>
    <row r="73" spans="1:14" ht="12.75">
      <c r="A73"/>
      <c r="B73"/>
      <c r="C73"/>
      <c r="D73"/>
      <c r="E73"/>
      <c r="J73" s="221"/>
      <c r="K73" s="221"/>
      <c r="L73" s="221"/>
      <c r="M73" s="221"/>
      <c r="N73" s="221"/>
    </row>
    <row r="74" spans="1:14" ht="12.75">
      <c r="A74"/>
      <c r="B74"/>
      <c r="C74"/>
      <c r="D74"/>
      <c r="E74"/>
      <c r="J74" s="221"/>
      <c r="K74" s="221"/>
      <c r="L74" s="221"/>
      <c r="M74" s="221"/>
      <c r="N74" s="221"/>
    </row>
    <row r="75" spans="1:14" ht="12.75">
      <c r="A75"/>
      <c r="B75"/>
      <c r="C75"/>
      <c r="D75"/>
      <c r="E75"/>
      <c r="J75" s="221"/>
      <c r="K75" s="221"/>
      <c r="L75" s="221"/>
      <c r="M75" s="221"/>
      <c r="N75" s="221"/>
    </row>
    <row r="76" spans="1:14" ht="12.75">
      <c r="A76"/>
      <c r="B76"/>
      <c r="C76"/>
      <c r="D76"/>
      <c r="E76"/>
      <c r="J76" s="221"/>
      <c r="K76" s="221"/>
      <c r="L76" s="221"/>
      <c r="M76" s="221"/>
      <c r="N76" s="221"/>
    </row>
    <row r="77" spans="1:14" ht="12.75">
      <c r="A77"/>
      <c r="B77"/>
      <c r="C77"/>
      <c r="D77"/>
      <c r="E77"/>
      <c r="J77" s="221"/>
      <c r="K77" s="221"/>
      <c r="L77" s="221"/>
      <c r="M77" s="221"/>
      <c r="N77" s="221"/>
    </row>
    <row r="78" spans="1:14" ht="12.75">
      <c r="A78"/>
      <c r="B78"/>
      <c r="C78"/>
      <c r="D78"/>
      <c r="E78"/>
      <c r="J78" s="221"/>
      <c r="K78" s="221"/>
      <c r="L78" s="221"/>
      <c r="M78" s="221"/>
      <c r="N78" s="221"/>
    </row>
    <row r="79" spans="1:14" ht="12.75">
      <c r="A79"/>
      <c r="B79"/>
      <c r="C79"/>
      <c r="D79"/>
      <c r="E79"/>
      <c r="J79" s="221"/>
      <c r="K79" s="221"/>
      <c r="L79" s="221"/>
      <c r="M79" s="221"/>
      <c r="N79" s="221"/>
    </row>
    <row r="80" spans="1:14" ht="12.75">
      <c r="A80"/>
      <c r="B80"/>
      <c r="C80"/>
      <c r="D80"/>
      <c r="E80"/>
      <c r="J80" s="221"/>
      <c r="K80" s="221"/>
      <c r="L80" s="221"/>
      <c r="M80" s="221"/>
      <c r="N80" s="221"/>
    </row>
    <row r="81" spans="1:14" ht="12.75">
      <c r="A81"/>
      <c r="B81"/>
      <c r="C81"/>
      <c r="D81"/>
      <c r="E81"/>
      <c r="J81" s="221"/>
      <c r="K81" s="221"/>
      <c r="L81" s="221"/>
      <c r="M81" s="221"/>
      <c r="N81" s="221"/>
    </row>
    <row r="82" spans="1:14" ht="12.75">
      <c r="A82"/>
      <c r="B82"/>
      <c r="C82"/>
      <c r="D82"/>
      <c r="E82"/>
      <c r="J82" s="221"/>
      <c r="K82" s="221"/>
      <c r="L82" s="221"/>
      <c r="M82" s="221"/>
      <c r="N82" s="221"/>
    </row>
    <row r="83" spans="1:14" ht="12.75">
      <c r="A83"/>
      <c r="B83"/>
      <c r="C83"/>
      <c r="D83"/>
      <c r="E83"/>
      <c r="J83" s="221"/>
      <c r="K83" s="221"/>
      <c r="L83" s="221"/>
      <c r="M83" s="221"/>
      <c r="N83" s="221"/>
    </row>
    <row r="84" spans="1:14" ht="12.75">
      <c r="A84"/>
      <c r="B84"/>
      <c r="C84"/>
      <c r="D84"/>
      <c r="E84"/>
      <c r="J84" s="221"/>
      <c r="K84" s="221"/>
      <c r="L84" s="221"/>
      <c r="M84" s="221"/>
      <c r="N84" s="221"/>
    </row>
    <row r="85" spans="1:14" ht="12.75">
      <c r="A85"/>
      <c r="B85"/>
      <c r="C85"/>
      <c r="D85"/>
      <c r="E85"/>
      <c r="J85" s="221"/>
      <c r="K85" s="221"/>
      <c r="L85" s="221"/>
      <c r="M85" s="221"/>
      <c r="N85" s="221"/>
    </row>
    <row r="86" spans="1:14" ht="12.75">
      <c r="A86"/>
      <c r="B86"/>
      <c r="C86"/>
      <c r="D86"/>
      <c r="E86"/>
      <c r="J86" s="221"/>
      <c r="K86" s="221"/>
      <c r="L86" s="221"/>
      <c r="M86" s="221"/>
      <c r="N86" s="221"/>
    </row>
    <row r="87" spans="1:14" ht="12.75">
      <c r="A87"/>
      <c r="B87"/>
      <c r="C87"/>
      <c r="D87"/>
      <c r="J87" s="221"/>
      <c r="K87" s="221"/>
      <c r="L87" s="221"/>
      <c r="M87" s="221"/>
      <c r="N87" s="221"/>
    </row>
    <row r="88" spans="1:14" ht="12.75">
      <c r="A88"/>
      <c r="B88"/>
      <c r="C88"/>
      <c r="D88"/>
      <c r="J88" s="221"/>
      <c r="K88" s="221"/>
      <c r="L88" s="221"/>
      <c r="M88" s="221"/>
      <c r="N88" s="221"/>
    </row>
    <row r="89" spans="1:14" ht="12.75">
      <c r="A89"/>
      <c r="B89"/>
      <c r="C89"/>
      <c r="D89"/>
      <c r="J89" s="221"/>
      <c r="K89" s="221"/>
      <c r="L89" s="221"/>
      <c r="M89" s="221"/>
      <c r="N89" s="221"/>
    </row>
    <row r="90" spans="1:14" ht="12.75">
      <c r="A90"/>
      <c r="B90"/>
      <c r="C90"/>
      <c r="D90"/>
      <c r="J90" s="221"/>
      <c r="K90" s="221"/>
      <c r="L90" s="221"/>
      <c r="M90" s="221"/>
      <c r="N90" s="221"/>
    </row>
    <row r="91" spans="1:14" ht="12.75">
      <c r="A91"/>
      <c r="B91"/>
      <c r="C91"/>
      <c r="D91"/>
      <c r="J91" s="221"/>
      <c r="K91" s="221"/>
      <c r="L91" s="221"/>
      <c r="M91" s="221"/>
      <c r="N91" s="221"/>
    </row>
    <row r="92" spans="1:14" ht="12.75">
      <c r="A92"/>
      <c r="B92"/>
      <c r="C92"/>
      <c r="D92"/>
      <c r="J92" s="221"/>
      <c r="K92" s="221"/>
      <c r="L92" s="221"/>
      <c r="M92" s="221"/>
      <c r="N92" s="221"/>
    </row>
    <row r="93" spans="1:14" ht="12.75">
      <c r="A93"/>
      <c r="B93"/>
      <c r="C93"/>
      <c r="D93"/>
      <c r="J93" s="221"/>
      <c r="K93" s="221"/>
      <c r="L93" s="221"/>
      <c r="M93" s="221"/>
      <c r="N93" s="221"/>
    </row>
    <row r="94" spans="1:14" ht="12.75">
      <c r="A94"/>
      <c r="B94"/>
      <c r="C94"/>
      <c r="D94"/>
      <c r="J94" s="221"/>
      <c r="K94" s="221"/>
      <c r="L94" s="221"/>
      <c r="M94" s="221"/>
      <c r="N94" s="221"/>
    </row>
    <row r="95" spans="1:14" ht="12.75">
      <c r="A95"/>
      <c r="B95"/>
      <c r="C95"/>
      <c r="D95"/>
      <c r="J95" s="221"/>
      <c r="K95" s="221"/>
      <c r="L95" s="221"/>
      <c r="M95" s="221"/>
      <c r="N95" s="221"/>
    </row>
    <row r="96" spans="1:14" ht="12.75">
      <c r="A96"/>
      <c r="B96"/>
      <c r="C96"/>
      <c r="D96"/>
      <c r="J96" s="221"/>
      <c r="K96" s="221"/>
      <c r="L96" s="221"/>
      <c r="M96" s="221"/>
      <c r="N96" s="221"/>
    </row>
    <row r="97" spans="1:14" ht="12.75">
      <c r="A97"/>
      <c r="B97"/>
      <c r="C97"/>
      <c r="D97"/>
      <c r="J97" s="221"/>
      <c r="K97" s="221"/>
      <c r="L97" s="221"/>
      <c r="M97" s="221"/>
      <c r="N97" s="221"/>
    </row>
    <row r="98" spans="1:14" ht="12.75">
      <c r="A98"/>
      <c r="B98"/>
      <c r="C98"/>
      <c r="D98"/>
      <c r="J98" s="221"/>
      <c r="K98" s="221"/>
      <c r="L98" s="221"/>
      <c r="M98" s="221"/>
      <c r="N98" s="221"/>
    </row>
    <row r="99" spans="1:14" ht="12.75">
      <c r="A99"/>
      <c r="B99"/>
      <c r="C99"/>
      <c r="D99"/>
      <c r="J99" s="221"/>
      <c r="K99" s="221"/>
      <c r="L99" s="221"/>
      <c r="M99" s="221"/>
      <c r="N99" s="221"/>
    </row>
    <row r="100" spans="1:14" ht="12.75">
      <c r="A100"/>
      <c r="B100"/>
      <c r="C100"/>
      <c r="D100"/>
      <c r="J100" s="221"/>
      <c r="K100" s="221"/>
      <c r="L100" s="221"/>
      <c r="M100" s="221"/>
      <c r="N100" s="221"/>
    </row>
    <row r="101" spans="1:14" ht="12.75">
      <c r="A101"/>
      <c r="B101"/>
      <c r="C101"/>
      <c r="D101"/>
      <c r="J101" s="221"/>
      <c r="K101" s="221"/>
      <c r="L101" s="221"/>
      <c r="M101" s="221"/>
      <c r="N101" s="221"/>
    </row>
    <row r="102" spans="1:14" ht="12.75">
      <c r="A102"/>
      <c r="B102"/>
      <c r="C102"/>
      <c r="D102"/>
      <c r="J102" s="221"/>
      <c r="K102" s="221"/>
      <c r="L102" s="221"/>
      <c r="M102" s="221"/>
      <c r="N102" s="221"/>
    </row>
    <row r="103" spans="1:14" ht="12.75">
      <c r="A103"/>
      <c r="B103"/>
      <c r="C103"/>
      <c r="D103"/>
      <c r="J103" s="221"/>
      <c r="K103" s="221"/>
      <c r="L103" s="221"/>
      <c r="M103" s="221"/>
      <c r="N103" s="221"/>
    </row>
    <row r="104" spans="1:14" ht="12.75">
      <c r="A104"/>
      <c r="B104"/>
      <c r="C104"/>
      <c r="D104"/>
      <c r="J104" s="221"/>
      <c r="K104" s="221"/>
      <c r="L104" s="221"/>
      <c r="M104" s="221"/>
      <c r="N104" s="221"/>
    </row>
    <row r="105" spans="1:14" ht="12.75">
      <c r="A105"/>
      <c r="B105"/>
      <c r="C105"/>
      <c r="D105"/>
      <c r="J105" s="221"/>
      <c r="K105" s="221"/>
      <c r="L105" s="221"/>
      <c r="M105" s="221"/>
      <c r="N105" s="221"/>
    </row>
    <row r="106" spans="1:14" ht="12.75">
      <c r="A106"/>
      <c r="B106"/>
      <c r="C106"/>
      <c r="D106"/>
      <c r="J106" s="221"/>
      <c r="K106" s="221"/>
      <c r="L106" s="221"/>
      <c r="M106" s="221"/>
      <c r="N106" s="221"/>
    </row>
    <row r="107" spans="10:14" ht="12.75">
      <c r="J107" s="221"/>
      <c r="K107" s="221"/>
      <c r="L107" s="221"/>
      <c r="M107" s="221"/>
      <c r="N107" s="221"/>
    </row>
    <row r="108" spans="10:14" ht="12.75">
      <c r="J108" s="221"/>
      <c r="K108" s="221"/>
      <c r="L108" s="221"/>
      <c r="M108" s="221"/>
      <c r="N108" s="221"/>
    </row>
    <row r="109" spans="10:14" ht="12.75">
      <c r="J109" s="221"/>
      <c r="K109" s="221"/>
      <c r="L109" s="221"/>
      <c r="M109" s="221"/>
      <c r="N109" s="221"/>
    </row>
    <row r="110" spans="10:14" ht="12.75">
      <c r="J110" s="221"/>
      <c r="K110" s="221"/>
      <c r="L110" s="221"/>
      <c r="M110" s="221"/>
      <c r="N110" s="221"/>
    </row>
    <row r="111" spans="10:14" ht="12.75">
      <c r="J111" s="221"/>
      <c r="K111" s="221"/>
      <c r="L111" s="221"/>
      <c r="M111" s="221"/>
      <c r="N111" s="221"/>
    </row>
    <row r="112" spans="10:14" ht="12.75">
      <c r="J112" s="221"/>
      <c r="K112" s="221"/>
      <c r="L112" s="221"/>
      <c r="M112" s="221"/>
      <c r="N112" s="221"/>
    </row>
    <row r="113" spans="10:14" ht="12.75">
      <c r="J113" s="221"/>
      <c r="K113" s="221"/>
      <c r="L113" s="221"/>
      <c r="M113" s="221"/>
      <c r="N113" s="221"/>
    </row>
    <row r="114" spans="10:14" ht="12.75">
      <c r="J114" s="221"/>
      <c r="K114" s="221"/>
      <c r="L114" s="221"/>
      <c r="M114" s="221"/>
      <c r="N114" s="221"/>
    </row>
    <row r="115" spans="10:14" ht="12.75">
      <c r="J115" s="221"/>
      <c r="K115" s="221"/>
      <c r="L115" s="221"/>
      <c r="M115" s="221"/>
      <c r="N115" s="221"/>
    </row>
    <row r="116" spans="10:14" ht="12.75">
      <c r="J116" s="221"/>
      <c r="K116" s="221"/>
      <c r="L116" s="221"/>
      <c r="M116" s="221"/>
      <c r="N116" s="221"/>
    </row>
    <row r="117" spans="10:14" ht="12.75">
      <c r="J117" s="221"/>
      <c r="K117" s="221"/>
      <c r="L117" s="221"/>
      <c r="M117" s="221"/>
      <c r="N117" s="221"/>
    </row>
    <row r="118" spans="10:14" ht="12.75">
      <c r="J118" s="221"/>
      <c r="K118" s="221"/>
      <c r="L118" s="221"/>
      <c r="M118" s="221"/>
      <c r="N118" s="221"/>
    </row>
    <row r="119" spans="10:14" ht="12.75">
      <c r="J119" s="221"/>
      <c r="K119" s="221"/>
      <c r="L119" s="221"/>
      <c r="M119" s="221"/>
      <c r="N119" s="221"/>
    </row>
    <row r="120" spans="10:14" ht="12.75">
      <c r="J120" s="221"/>
      <c r="K120" s="221"/>
      <c r="L120" s="221"/>
      <c r="M120" s="221"/>
      <c r="N120" s="221"/>
    </row>
    <row r="121" spans="10:14" ht="12.75">
      <c r="J121" s="221"/>
      <c r="K121" s="221"/>
      <c r="L121" s="221"/>
      <c r="M121" s="221"/>
      <c r="N121" s="221"/>
    </row>
    <row r="122" spans="10:14" ht="12.75">
      <c r="J122" s="221"/>
      <c r="K122" s="221"/>
      <c r="L122" s="221"/>
      <c r="M122" s="221"/>
      <c r="N122" s="221"/>
    </row>
    <row r="123" spans="10:14" ht="12.75">
      <c r="J123" s="221"/>
      <c r="K123" s="221"/>
      <c r="L123" s="221"/>
      <c r="M123" s="221"/>
      <c r="N123" s="221"/>
    </row>
    <row r="124" spans="10:14" ht="12.75">
      <c r="J124" s="221"/>
      <c r="K124" s="221"/>
      <c r="L124" s="221"/>
      <c r="M124" s="221"/>
      <c r="N124" s="221"/>
    </row>
    <row r="125" spans="10:14" ht="12.75">
      <c r="J125" s="221"/>
      <c r="K125" s="221"/>
      <c r="L125" s="221"/>
      <c r="M125" s="221"/>
      <c r="N125" s="221"/>
    </row>
    <row r="126" spans="10:14" ht="12.75">
      <c r="J126" s="221"/>
      <c r="K126" s="221"/>
      <c r="L126" s="221"/>
      <c r="M126" s="221"/>
      <c r="N126" s="221"/>
    </row>
    <row r="127" spans="10:14" ht="12.75">
      <c r="J127" s="221"/>
      <c r="K127" s="221"/>
      <c r="L127" s="221"/>
      <c r="M127" s="221"/>
      <c r="N127" s="221"/>
    </row>
    <row r="128" spans="10:14" ht="12.75">
      <c r="J128" s="221"/>
      <c r="K128" s="221"/>
      <c r="L128" s="221"/>
      <c r="M128" s="221"/>
      <c r="N128" s="221"/>
    </row>
    <row r="129" spans="10:14" ht="12.75">
      <c r="J129" s="221"/>
      <c r="K129" s="221"/>
      <c r="L129" s="221"/>
      <c r="M129" s="221"/>
      <c r="N129" s="221"/>
    </row>
    <row r="130" spans="10:14" ht="12.75">
      <c r="J130" s="221"/>
      <c r="K130" s="221"/>
      <c r="L130" s="221"/>
      <c r="M130" s="221"/>
      <c r="N130" s="221"/>
    </row>
    <row r="131" spans="10:14" ht="12.75">
      <c r="J131" s="221"/>
      <c r="K131" s="221"/>
      <c r="L131" s="221"/>
      <c r="M131" s="221"/>
      <c r="N131" s="221"/>
    </row>
    <row r="132" spans="10:14" ht="12.75">
      <c r="J132" s="221"/>
      <c r="K132" s="221"/>
      <c r="L132" s="221"/>
      <c r="M132" s="221"/>
      <c r="N132" s="221"/>
    </row>
    <row r="133" spans="10:14" ht="12.75">
      <c r="J133" s="221"/>
      <c r="K133" s="221"/>
      <c r="L133" s="221"/>
      <c r="M133" s="221"/>
      <c r="N133" s="221"/>
    </row>
    <row r="134" spans="10:14" ht="12.75">
      <c r="J134" s="221"/>
      <c r="K134" s="221"/>
      <c r="L134" s="221"/>
      <c r="M134" s="221"/>
      <c r="N134" s="221"/>
    </row>
    <row r="135" spans="10:14" ht="12.75">
      <c r="J135" s="221"/>
      <c r="K135" s="221"/>
      <c r="L135" s="221"/>
      <c r="M135" s="221"/>
      <c r="N135" s="221"/>
    </row>
    <row r="136" spans="10:14" ht="12.75">
      <c r="J136" s="221"/>
      <c r="K136" s="221"/>
      <c r="L136" s="221"/>
      <c r="M136" s="221"/>
      <c r="N136" s="221"/>
    </row>
    <row r="137" spans="10:14" ht="12.75">
      <c r="J137" s="221"/>
      <c r="K137" s="221"/>
      <c r="L137" s="221"/>
      <c r="M137" s="221"/>
      <c r="N137" s="221"/>
    </row>
    <row r="138" spans="10:14" ht="12.75">
      <c r="J138" s="221"/>
      <c r="K138" s="221"/>
      <c r="L138" s="221"/>
      <c r="M138" s="221"/>
      <c r="N138" s="221"/>
    </row>
    <row r="139" spans="10:14" ht="12.75">
      <c r="J139" s="221"/>
      <c r="K139" s="221"/>
      <c r="L139" s="221"/>
      <c r="M139" s="221"/>
      <c r="N139" s="221"/>
    </row>
    <row r="140" spans="10:14" ht="12.75">
      <c r="J140" s="221"/>
      <c r="K140" s="221"/>
      <c r="L140" s="221"/>
      <c r="M140" s="221"/>
      <c r="N140" s="221"/>
    </row>
    <row r="141" spans="10:14" ht="12.75">
      <c r="J141" s="221"/>
      <c r="K141" s="221"/>
      <c r="L141" s="221"/>
      <c r="M141" s="221"/>
      <c r="N141" s="221"/>
    </row>
    <row r="142" spans="10:14" ht="12.75">
      <c r="J142" s="221"/>
      <c r="K142" s="221"/>
      <c r="L142" s="221"/>
      <c r="M142" s="221"/>
      <c r="N142" s="221"/>
    </row>
    <row r="143" spans="10:14" ht="12.75">
      <c r="J143" s="221"/>
      <c r="K143" s="221"/>
      <c r="L143" s="221"/>
      <c r="M143" s="221"/>
      <c r="N143" s="221"/>
    </row>
  </sheetData>
  <sheetProtection/>
  <mergeCells count="1">
    <mergeCell ref="D2:M2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P13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75390625" style="1" customWidth="1"/>
    <col min="2" max="2" width="16.375" style="1" customWidth="1"/>
    <col min="3" max="14" width="8.375" style="1" customWidth="1"/>
    <col min="15" max="15" width="18.625" style="2" customWidth="1"/>
    <col min="16" max="16" width="12.75390625" style="223" customWidth="1"/>
    <col min="17" max="16384" width="9.125" style="2" customWidth="1"/>
  </cols>
  <sheetData>
    <row r="2" spans="1:15" ht="34.5" customHeight="1">
      <c r="A2" s="269" t="s">
        <v>222</v>
      </c>
      <c r="B2" s="270" t="s">
        <v>223</v>
      </c>
      <c r="C2" s="271" t="s">
        <v>224</v>
      </c>
      <c r="D2" s="358" t="s">
        <v>225</v>
      </c>
      <c r="E2" s="359"/>
      <c r="F2" s="359"/>
      <c r="G2" s="359"/>
      <c r="H2" s="359"/>
      <c r="I2" s="359"/>
      <c r="J2" s="359"/>
      <c r="K2" s="359"/>
      <c r="L2" s="359"/>
      <c r="M2" s="360"/>
      <c r="N2" s="272"/>
      <c r="O2" s="273"/>
    </row>
    <row r="3" spans="1:16" ht="13.5" customHeight="1">
      <c r="A3" s="274" t="s">
        <v>226</v>
      </c>
      <c r="B3" s="275" t="s">
        <v>227</v>
      </c>
      <c r="C3" s="276" t="s">
        <v>228</v>
      </c>
      <c r="D3" s="4"/>
      <c r="E3" s="4"/>
      <c r="F3" s="4"/>
      <c r="G3" s="4"/>
      <c r="H3" s="5"/>
      <c r="I3" s="5"/>
      <c r="J3" s="5"/>
      <c r="K3" s="5"/>
      <c r="L3" s="4"/>
      <c r="M3" s="4"/>
      <c r="N3" s="4"/>
      <c r="O3" s="6"/>
      <c r="P3" s="242"/>
    </row>
    <row r="4" spans="1:16" ht="23.25" customHeight="1">
      <c r="A4" s="277"/>
      <c r="B4" s="278"/>
      <c r="C4" s="279" t="s">
        <v>58</v>
      </c>
      <c r="D4" s="279" t="s">
        <v>133</v>
      </c>
      <c r="E4" s="279" t="s">
        <v>60</v>
      </c>
      <c r="F4" s="279" t="s">
        <v>61</v>
      </c>
      <c r="G4" s="279" t="s">
        <v>130</v>
      </c>
      <c r="H4" s="279" t="s">
        <v>92</v>
      </c>
      <c r="I4" s="279" t="s">
        <v>74</v>
      </c>
      <c r="J4" s="279" t="s">
        <v>66</v>
      </c>
      <c r="K4" s="280" t="s">
        <v>70</v>
      </c>
      <c r="L4" s="279" t="s">
        <v>90</v>
      </c>
      <c r="M4" s="281" t="s">
        <v>68</v>
      </c>
      <c r="N4" s="279" t="s">
        <v>69</v>
      </c>
      <c r="O4" s="282" t="s">
        <v>1</v>
      </c>
      <c r="P4" s="302" t="s">
        <v>22</v>
      </c>
    </row>
    <row r="5" spans="1:16" ht="23.25" customHeight="1">
      <c r="A5" s="283" t="s">
        <v>23</v>
      </c>
      <c r="B5" s="284" t="s">
        <v>75</v>
      </c>
      <c r="C5" s="285" t="s">
        <v>229</v>
      </c>
      <c r="D5" s="285" t="s">
        <v>230</v>
      </c>
      <c r="E5" s="285" t="s">
        <v>231</v>
      </c>
      <c r="F5" s="285" t="s">
        <v>232</v>
      </c>
      <c r="G5" s="285" t="s">
        <v>233</v>
      </c>
      <c r="H5" s="285" t="s">
        <v>234</v>
      </c>
      <c r="I5" s="285" t="s">
        <v>235</v>
      </c>
      <c r="J5" s="285" t="s">
        <v>236</v>
      </c>
      <c r="K5" s="286" t="s">
        <v>237</v>
      </c>
      <c r="L5" s="287" t="s">
        <v>238</v>
      </c>
      <c r="M5" s="288" t="s">
        <v>239</v>
      </c>
      <c r="N5" s="285" t="s">
        <v>240</v>
      </c>
      <c r="O5" s="289" t="s">
        <v>22</v>
      </c>
      <c r="P5" s="303" t="s">
        <v>243</v>
      </c>
    </row>
    <row r="6" spans="1:16" ht="19.5" customHeight="1">
      <c r="A6" s="290" t="s">
        <v>36</v>
      </c>
      <c r="B6" s="157" t="s">
        <v>14</v>
      </c>
      <c r="C6" s="153">
        <v>1816</v>
      </c>
      <c r="D6" s="291">
        <v>1897</v>
      </c>
      <c r="E6" s="153">
        <v>1465</v>
      </c>
      <c r="F6" s="292">
        <v>2226</v>
      </c>
      <c r="G6" s="153">
        <v>1930</v>
      </c>
      <c r="H6" s="292">
        <v>1552</v>
      </c>
      <c r="I6" s="153">
        <v>1754</v>
      </c>
      <c r="J6" s="291">
        <v>1550</v>
      </c>
      <c r="K6" s="153">
        <v>1627</v>
      </c>
      <c r="L6" s="291">
        <v>1675</v>
      </c>
      <c r="M6" s="293">
        <v>1976</v>
      </c>
      <c r="N6" s="291">
        <v>2021</v>
      </c>
      <c r="O6" s="294">
        <f aca="true" t="shared" si="0" ref="O6:O24">SUM(C6:N6)</f>
        <v>21489</v>
      </c>
      <c r="P6" s="304">
        <f>O6*0.25473</f>
        <v>5473.89297</v>
      </c>
    </row>
    <row r="7" spans="1:16" ht="19.5" customHeight="1">
      <c r="A7" s="290" t="s">
        <v>37</v>
      </c>
      <c r="B7" s="157" t="s">
        <v>2</v>
      </c>
      <c r="C7" s="153">
        <v>2048</v>
      </c>
      <c r="D7" s="292">
        <v>2237</v>
      </c>
      <c r="E7" s="153">
        <v>1566</v>
      </c>
      <c r="F7" s="291">
        <v>1731</v>
      </c>
      <c r="G7" s="293">
        <v>2038</v>
      </c>
      <c r="H7" s="291">
        <v>1535</v>
      </c>
      <c r="I7" s="293">
        <v>1903</v>
      </c>
      <c r="J7" s="291">
        <v>1325</v>
      </c>
      <c r="K7" s="153">
        <v>1657</v>
      </c>
      <c r="L7" s="292">
        <v>1758</v>
      </c>
      <c r="M7" s="153">
        <v>1891</v>
      </c>
      <c r="N7" s="291">
        <v>1785</v>
      </c>
      <c r="O7" s="294">
        <f t="shared" si="0"/>
        <v>21474</v>
      </c>
      <c r="P7" s="304">
        <f aca="true" t="shared" si="1" ref="P7:P24">O7*0.25473</f>
        <v>5470.0720200000005</v>
      </c>
    </row>
    <row r="8" spans="1:16" ht="19.5" customHeight="1">
      <c r="A8" s="290" t="s">
        <v>38</v>
      </c>
      <c r="B8" s="157" t="s">
        <v>56</v>
      </c>
      <c r="C8" s="293">
        <v>2078</v>
      </c>
      <c r="D8" s="291">
        <v>1948</v>
      </c>
      <c r="E8" s="153">
        <v>1586</v>
      </c>
      <c r="F8" s="291">
        <v>1878</v>
      </c>
      <c r="G8" s="153">
        <v>1566</v>
      </c>
      <c r="H8" s="291">
        <v>1425</v>
      </c>
      <c r="I8" s="153">
        <v>1706</v>
      </c>
      <c r="J8" s="291">
        <v>1115</v>
      </c>
      <c r="K8" s="153">
        <v>1725</v>
      </c>
      <c r="L8" s="291">
        <v>1440</v>
      </c>
      <c r="M8" s="153">
        <v>1601</v>
      </c>
      <c r="N8" s="292">
        <v>2044</v>
      </c>
      <c r="O8" s="294">
        <f t="shared" si="0"/>
        <v>20112</v>
      </c>
      <c r="P8" s="304">
        <f t="shared" si="1"/>
        <v>5123.12976</v>
      </c>
    </row>
    <row r="9" spans="1:16" ht="19.5" customHeight="1">
      <c r="A9" s="290" t="s">
        <v>40</v>
      </c>
      <c r="B9" s="157" t="s">
        <v>52</v>
      </c>
      <c r="C9" s="153">
        <v>1773</v>
      </c>
      <c r="D9" s="291">
        <v>2121</v>
      </c>
      <c r="E9" s="153">
        <v>1811</v>
      </c>
      <c r="F9" s="291">
        <v>1536</v>
      </c>
      <c r="G9" s="153">
        <v>1703</v>
      </c>
      <c r="H9" s="291">
        <v>1121</v>
      </c>
      <c r="I9" s="153">
        <v>1534</v>
      </c>
      <c r="J9" s="291">
        <v>1314</v>
      </c>
      <c r="K9" s="153">
        <v>1586</v>
      </c>
      <c r="L9" s="291">
        <v>1608</v>
      </c>
      <c r="M9" s="153">
        <v>1729</v>
      </c>
      <c r="N9" s="291">
        <v>1420</v>
      </c>
      <c r="O9" s="294">
        <f t="shared" si="0"/>
        <v>19256</v>
      </c>
      <c r="P9" s="304">
        <f t="shared" si="1"/>
        <v>4905.08088</v>
      </c>
    </row>
    <row r="10" spans="1:16" ht="19.5" customHeight="1">
      <c r="A10" s="290" t="s">
        <v>41</v>
      </c>
      <c r="B10" s="157" t="s">
        <v>241</v>
      </c>
      <c r="C10" s="153">
        <v>1799</v>
      </c>
      <c r="D10" s="291">
        <v>2063</v>
      </c>
      <c r="E10" s="153">
        <v>1457</v>
      </c>
      <c r="F10" s="291">
        <v>1855</v>
      </c>
      <c r="G10" s="153">
        <v>1480</v>
      </c>
      <c r="H10" s="291">
        <v>1196</v>
      </c>
      <c r="I10" s="153">
        <v>1283</v>
      </c>
      <c r="J10" s="291">
        <v>1449</v>
      </c>
      <c r="K10" s="153">
        <v>1471</v>
      </c>
      <c r="L10" s="291">
        <v>1546</v>
      </c>
      <c r="M10" s="153">
        <v>1610</v>
      </c>
      <c r="N10" s="291">
        <v>1477</v>
      </c>
      <c r="O10" s="294">
        <f t="shared" si="0"/>
        <v>18686</v>
      </c>
      <c r="P10" s="304">
        <f t="shared" si="1"/>
        <v>4759.88478</v>
      </c>
    </row>
    <row r="11" spans="1:16" ht="19.5" customHeight="1">
      <c r="A11" s="290" t="s">
        <v>42</v>
      </c>
      <c r="B11" s="157" t="s">
        <v>8</v>
      </c>
      <c r="C11" s="153">
        <v>1923</v>
      </c>
      <c r="D11" s="291">
        <v>1820</v>
      </c>
      <c r="E11" s="153">
        <v>1341</v>
      </c>
      <c r="F11" s="291">
        <v>1734</v>
      </c>
      <c r="G11" s="153">
        <v>1673</v>
      </c>
      <c r="H11" s="291">
        <v>1008</v>
      </c>
      <c r="I11" s="153">
        <v>1502</v>
      </c>
      <c r="J11" s="291">
        <v>1194</v>
      </c>
      <c r="K11" s="293">
        <v>1892</v>
      </c>
      <c r="L11" s="291">
        <v>1587</v>
      </c>
      <c r="M11" s="153">
        <v>1630</v>
      </c>
      <c r="N11" s="291">
        <v>1372</v>
      </c>
      <c r="O11" s="294">
        <f t="shared" si="0"/>
        <v>18676</v>
      </c>
      <c r="P11" s="304">
        <f t="shared" si="1"/>
        <v>4757.33748</v>
      </c>
    </row>
    <row r="12" spans="1:16" ht="19.5" customHeight="1">
      <c r="A12" s="290" t="s">
        <v>43</v>
      </c>
      <c r="B12" s="157" t="s">
        <v>104</v>
      </c>
      <c r="C12" s="153">
        <v>1874</v>
      </c>
      <c r="D12" s="291">
        <v>1889</v>
      </c>
      <c r="E12" s="153">
        <v>1719</v>
      </c>
      <c r="F12" s="291">
        <v>1717</v>
      </c>
      <c r="G12" s="153">
        <v>1191</v>
      </c>
      <c r="H12" s="291">
        <v>1215</v>
      </c>
      <c r="I12" s="153">
        <v>1803</v>
      </c>
      <c r="J12" s="291">
        <v>903</v>
      </c>
      <c r="K12" s="153">
        <v>1727</v>
      </c>
      <c r="L12" s="291">
        <v>1309</v>
      </c>
      <c r="M12" s="153">
        <v>1906</v>
      </c>
      <c r="N12" s="291">
        <v>1349</v>
      </c>
      <c r="O12" s="294">
        <f t="shared" si="0"/>
        <v>18602</v>
      </c>
      <c r="P12" s="304">
        <f t="shared" si="1"/>
        <v>4738.48746</v>
      </c>
    </row>
    <row r="13" spans="1:16" ht="19.5" customHeight="1">
      <c r="A13" s="290" t="s">
        <v>44</v>
      </c>
      <c r="B13" s="157" t="s">
        <v>10</v>
      </c>
      <c r="C13" s="153">
        <v>1334</v>
      </c>
      <c r="D13" s="291">
        <v>1946</v>
      </c>
      <c r="E13" s="153">
        <v>1518</v>
      </c>
      <c r="F13" s="291">
        <v>1862</v>
      </c>
      <c r="G13" s="153">
        <v>1571</v>
      </c>
      <c r="H13" s="291">
        <v>964</v>
      </c>
      <c r="I13" s="153">
        <v>1327</v>
      </c>
      <c r="J13" s="292">
        <v>1658</v>
      </c>
      <c r="K13" s="153">
        <v>1648</v>
      </c>
      <c r="L13" s="291">
        <v>1436</v>
      </c>
      <c r="M13" s="153">
        <v>1517</v>
      </c>
      <c r="N13" s="291">
        <v>1722</v>
      </c>
      <c r="O13" s="294">
        <f t="shared" si="0"/>
        <v>18503</v>
      </c>
      <c r="P13" s="304">
        <f t="shared" si="1"/>
        <v>4713.26919</v>
      </c>
    </row>
    <row r="14" spans="1:16" ht="19.5" customHeight="1">
      <c r="A14" s="290" t="s">
        <v>45</v>
      </c>
      <c r="B14" s="157" t="s">
        <v>242</v>
      </c>
      <c r="C14" s="153">
        <v>1508</v>
      </c>
      <c r="D14" s="291">
        <v>1698</v>
      </c>
      <c r="E14" s="153">
        <v>1402</v>
      </c>
      <c r="F14" s="291">
        <v>1879</v>
      </c>
      <c r="G14" s="153">
        <v>1505</v>
      </c>
      <c r="H14" s="291">
        <v>1146</v>
      </c>
      <c r="I14" s="153">
        <v>1624</v>
      </c>
      <c r="J14" s="291">
        <v>1153</v>
      </c>
      <c r="K14" s="153">
        <v>1576</v>
      </c>
      <c r="L14" s="291">
        <v>1619</v>
      </c>
      <c r="M14" s="153">
        <v>1663</v>
      </c>
      <c r="N14" s="291">
        <v>1512</v>
      </c>
      <c r="O14" s="294">
        <f t="shared" si="0"/>
        <v>18285</v>
      </c>
      <c r="P14" s="304">
        <f t="shared" si="1"/>
        <v>4657.73805</v>
      </c>
    </row>
    <row r="15" spans="1:16" ht="19.5" customHeight="1">
      <c r="A15" s="290" t="s">
        <v>46</v>
      </c>
      <c r="B15" s="157" t="s">
        <v>6</v>
      </c>
      <c r="C15" s="153">
        <v>1737</v>
      </c>
      <c r="D15" s="291">
        <v>1646</v>
      </c>
      <c r="E15" s="153">
        <v>1685</v>
      </c>
      <c r="F15" s="291">
        <v>1641</v>
      </c>
      <c r="G15" s="153">
        <v>1275</v>
      </c>
      <c r="H15" s="291">
        <v>1472</v>
      </c>
      <c r="I15" s="153">
        <v>1511</v>
      </c>
      <c r="J15" s="291">
        <v>1054</v>
      </c>
      <c r="K15" s="153">
        <v>1580</v>
      </c>
      <c r="L15" s="291">
        <v>1268</v>
      </c>
      <c r="M15" s="153">
        <v>1640</v>
      </c>
      <c r="N15" s="291">
        <v>1482</v>
      </c>
      <c r="O15" s="294">
        <f t="shared" si="0"/>
        <v>17991</v>
      </c>
      <c r="P15" s="304">
        <f t="shared" si="1"/>
        <v>4582.84743</v>
      </c>
    </row>
    <row r="16" spans="1:16" ht="19.5" customHeight="1">
      <c r="A16" s="295" t="s">
        <v>48</v>
      </c>
      <c r="B16" s="296" t="s">
        <v>150</v>
      </c>
      <c r="C16" s="160">
        <v>1575</v>
      </c>
      <c r="D16" s="297">
        <v>2032</v>
      </c>
      <c r="E16" s="160">
        <v>1003</v>
      </c>
      <c r="F16" s="297">
        <v>1638</v>
      </c>
      <c r="G16" s="160">
        <v>1582</v>
      </c>
      <c r="H16" s="297">
        <v>1073</v>
      </c>
      <c r="I16" s="160">
        <v>1671</v>
      </c>
      <c r="J16" s="297">
        <v>862</v>
      </c>
      <c r="K16" s="160">
        <v>1810</v>
      </c>
      <c r="L16" s="297">
        <v>1514</v>
      </c>
      <c r="M16" s="160">
        <v>1727</v>
      </c>
      <c r="N16" s="297">
        <v>1495</v>
      </c>
      <c r="O16" s="298">
        <f t="shared" si="0"/>
        <v>17982</v>
      </c>
      <c r="P16" s="304">
        <f t="shared" si="1"/>
        <v>4580.55486</v>
      </c>
    </row>
    <row r="17" spans="1:16" ht="19.5" customHeight="1">
      <c r="A17" s="290" t="s">
        <v>49</v>
      </c>
      <c r="B17" s="157" t="s">
        <v>123</v>
      </c>
      <c r="C17" s="153">
        <v>1649</v>
      </c>
      <c r="D17" s="291">
        <v>1498</v>
      </c>
      <c r="E17" s="153">
        <v>1531</v>
      </c>
      <c r="F17" s="291">
        <v>1626</v>
      </c>
      <c r="G17" s="153">
        <v>1930</v>
      </c>
      <c r="H17" s="291">
        <v>1107</v>
      </c>
      <c r="I17" s="153">
        <v>1373</v>
      </c>
      <c r="J17" s="291">
        <v>918</v>
      </c>
      <c r="K17" s="153">
        <v>1366</v>
      </c>
      <c r="L17" s="291">
        <v>1286</v>
      </c>
      <c r="M17" s="153">
        <v>1836</v>
      </c>
      <c r="N17" s="291">
        <v>1462</v>
      </c>
      <c r="O17" s="294">
        <f t="shared" si="0"/>
        <v>17582</v>
      </c>
      <c r="P17" s="304">
        <f t="shared" si="1"/>
        <v>4478.66286</v>
      </c>
    </row>
    <row r="18" spans="1:16" ht="19.5" customHeight="1">
      <c r="A18" s="290" t="s">
        <v>50</v>
      </c>
      <c r="B18" s="226" t="s">
        <v>9</v>
      </c>
      <c r="C18" s="153">
        <v>1688</v>
      </c>
      <c r="D18" s="291">
        <v>1237</v>
      </c>
      <c r="E18" s="293">
        <v>1978</v>
      </c>
      <c r="F18" s="291">
        <v>1562</v>
      </c>
      <c r="G18" s="153">
        <v>1235</v>
      </c>
      <c r="H18" s="291">
        <v>1121</v>
      </c>
      <c r="I18" s="153">
        <v>1318</v>
      </c>
      <c r="J18" s="291">
        <v>1275</v>
      </c>
      <c r="K18" s="153">
        <v>1400</v>
      </c>
      <c r="L18" s="291">
        <v>1351</v>
      </c>
      <c r="M18" s="153">
        <v>1744</v>
      </c>
      <c r="N18" s="291">
        <v>1237</v>
      </c>
      <c r="O18" s="294">
        <f t="shared" si="0"/>
        <v>17146</v>
      </c>
      <c r="P18" s="304">
        <f t="shared" si="1"/>
        <v>4367.60058</v>
      </c>
    </row>
    <row r="19" spans="1:16" ht="19.5" customHeight="1">
      <c r="A19" s="290" t="s">
        <v>51</v>
      </c>
      <c r="B19" s="226" t="s">
        <v>4</v>
      </c>
      <c r="C19" s="153">
        <v>1376</v>
      </c>
      <c r="D19" s="291">
        <v>1653</v>
      </c>
      <c r="E19" s="153">
        <v>1348</v>
      </c>
      <c r="F19" s="291">
        <v>1744</v>
      </c>
      <c r="G19" s="153">
        <v>1372</v>
      </c>
      <c r="H19" s="291">
        <v>1037</v>
      </c>
      <c r="I19" s="153">
        <v>1174</v>
      </c>
      <c r="J19" s="291">
        <v>987</v>
      </c>
      <c r="K19" s="153">
        <v>1160</v>
      </c>
      <c r="L19" s="291">
        <v>1384</v>
      </c>
      <c r="M19" s="153">
        <v>1198</v>
      </c>
      <c r="N19" s="291">
        <v>1718</v>
      </c>
      <c r="O19" s="294">
        <f t="shared" si="0"/>
        <v>16151</v>
      </c>
      <c r="P19" s="304">
        <f t="shared" si="1"/>
        <v>4114.14423</v>
      </c>
    </row>
    <row r="20" spans="1:16" ht="19.5" customHeight="1">
      <c r="A20" s="290" t="s">
        <v>53</v>
      </c>
      <c r="B20" s="157" t="s">
        <v>165</v>
      </c>
      <c r="C20" s="153">
        <v>1327</v>
      </c>
      <c r="D20" s="291">
        <v>1832</v>
      </c>
      <c r="E20" s="153">
        <v>1138</v>
      </c>
      <c r="F20" s="291">
        <v>1670</v>
      </c>
      <c r="G20" s="153">
        <v>1437</v>
      </c>
      <c r="H20" s="291">
        <v>522</v>
      </c>
      <c r="I20" s="153">
        <v>1491</v>
      </c>
      <c r="J20" s="291">
        <v>998</v>
      </c>
      <c r="K20" s="153">
        <v>1542</v>
      </c>
      <c r="L20" s="291">
        <v>939</v>
      </c>
      <c r="M20" s="153">
        <v>1333</v>
      </c>
      <c r="N20" s="291">
        <v>682</v>
      </c>
      <c r="O20" s="294">
        <f t="shared" si="0"/>
        <v>14911</v>
      </c>
      <c r="P20" s="304">
        <f t="shared" si="1"/>
        <v>3798.27903</v>
      </c>
    </row>
    <row r="21" spans="1:16" ht="19.5" customHeight="1">
      <c r="A21" s="290" t="s">
        <v>54</v>
      </c>
      <c r="B21" s="157" t="s">
        <v>187</v>
      </c>
      <c r="C21" s="153">
        <v>1516</v>
      </c>
      <c r="D21" s="291">
        <v>1315</v>
      </c>
      <c r="E21" s="153">
        <v>1543</v>
      </c>
      <c r="F21" s="291">
        <v>1490</v>
      </c>
      <c r="G21" s="153">
        <v>1226</v>
      </c>
      <c r="H21" s="291">
        <v>843</v>
      </c>
      <c r="I21" s="153">
        <v>1276</v>
      </c>
      <c r="J21" s="291">
        <v>647</v>
      </c>
      <c r="K21" s="153">
        <v>1269</v>
      </c>
      <c r="L21" s="291">
        <v>1203</v>
      </c>
      <c r="M21" s="153">
        <v>885</v>
      </c>
      <c r="N21" s="291">
        <v>1421</v>
      </c>
      <c r="O21" s="294">
        <f t="shared" si="0"/>
        <v>14634</v>
      </c>
      <c r="P21" s="304">
        <f t="shared" si="1"/>
        <v>3727.71882</v>
      </c>
    </row>
    <row r="22" spans="1:16" ht="19.5" customHeight="1">
      <c r="A22" s="290" t="s">
        <v>55</v>
      </c>
      <c r="B22" s="157" t="s">
        <v>19</v>
      </c>
      <c r="C22" s="153">
        <v>938</v>
      </c>
      <c r="D22" s="291">
        <v>1435</v>
      </c>
      <c r="E22" s="153">
        <v>1012</v>
      </c>
      <c r="F22" s="291">
        <v>1319</v>
      </c>
      <c r="G22" s="153">
        <v>1022</v>
      </c>
      <c r="H22" s="291">
        <v>116</v>
      </c>
      <c r="I22" s="153">
        <v>566</v>
      </c>
      <c r="J22" s="291">
        <v>361</v>
      </c>
      <c r="K22" s="153">
        <v>889</v>
      </c>
      <c r="L22" s="291">
        <v>808</v>
      </c>
      <c r="M22" s="153">
        <v>758</v>
      </c>
      <c r="N22" s="291">
        <v>997</v>
      </c>
      <c r="O22" s="294">
        <f t="shared" si="0"/>
        <v>10221</v>
      </c>
      <c r="P22" s="304">
        <f t="shared" si="1"/>
        <v>2603.59533</v>
      </c>
    </row>
    <row r="23" spans="1:16" ht="19.5" customHeight="1">
      <c r="A23" s="290" t="s">
        <v>105</v>
      </c>
      <c r="B23" s="157" t="s">
        <v>16</v>
      </c>
      <c r="C23" s="153">
        <v>967</v>
      </c>
      <c r="D23" s="291">
        <v>1099</v>
      </c>
      <c r="E23" s="153">
        <v>1225</v>
      </c>
      <c r="F23" s="291">
        <v>1214</v>
      </c>
      <c r="G23" s="153">
        <v>748</v>
      </c>
      <c r="H23" s="291">
        <v>420</v>
      </c>
      <c r="I23" s="153">
        <v>284</v>
      </c>
      <c r="J23" s="291">
        <v>525</v>
      </c>
      <c r="K23" s="153">
        <v>553</v>
      </c>
      <c r="L23" s="291">
        <v>616</v>
      </c>
      <c r="M23" s="153">
        <v>656</v>
      </c>
      <c r="N23" s="291">
        <v>1173</v>
      </c>
      <c r="O23" s="294">
        <f t="shared" si="0"/>
        <v>9480</v>
      </c>
      <c r="P23" s="304">
        <f t="shared" si="1"/>
        <v>2414.8404</v>
      </c>
    </row>
    <row r="24" spans="1:16" ht="19.5" customHeight="1">
      <c r="A24" s="290" t="s">
        <v>106</v>
      </c>
      <c r="B24" s="157" t="s">
        <v>164</v>
      </c>
      <c r="C24" s="153" t="s">
        <v>15</v>
      </c>
      <c r="D24" s="291" t="s">
        <v>15</v>
      </c>
      <c r="E24" s="153">
        <v>1353</v>
      </c>
      <c r="F24" s="291" t="s">
        <v>15</v>
      </c>
      <c r="G24" s="153" t="s">
        <v>15</v>
      </c>
      <c r="H24" s="291" t="s">
        <v>15</v>
      </c>
      <c r="I24" s="153" t="s">
        <v>15</v>
      </c>
      <c r="J24" s="291">
        <v>409</v>
      </c>
      <c r="K24" s="153" t="s">
        <v>15</v>
      </c>
      <c r="L24" s="291" t="s">
        <v>15</v>
      </c>
      <c r="M24" s="153" t="s">
        <v>15</v>
      </c>
      <c r="N24" s="291" t="s">
        <v>15</v>
      </c>
      <c r="O24" s="294">
        <f t="shared" si="0"/>
        <v>1762</v>
      </c>
      <c r="P24" s="304">
        <f t="shared" si="1"/>
        <v>448.83426000000003</v>
      </c>
    </row>
    <row r="25" spans="2:16" ht="12" customHeight="1">
      <c r="B25" s="164" t="s">
        <v>89</v>
      </c>
      <c r="C25" s="165">
        <f aca="true" t="shared" si="2" ref="C25:N25">SUM(C6:C24)</f>
        <v>28926</v>
      </c>
      <c r="D25" s="165">
        <f t="shared" si="2"/>
        <v>31366</v>
      </c>
      <c r="E25" s="165">
        <f t="shared" si="2"/>
        <v>27681</v>
      </c>
      <c r="F25" s="165">
        <f t="shared" si="2"/>
        <v>30322</v>
      </c>
      <c r="G25" s="165">
        <f t="shared" si="2"/>
        <v>26484</v>
      </c>
      <c r="H25" s="165">
        <f t="shared" si="2"/>
        <v>18873</v>
      </c>
      <c r="I25" s="165">
        <f t="shared" si="2"/>
        <v>25100</v>
      </c>
      <c r="J25" s="165">
        <f t="shared" si="2"/>
        <v>19697</v>
      </c>
      <c r="K25" s="165">
        <f t="shared" si="2"/>
        <v>26478</v>
      </c>
      <c r="L25" s="165">
        <f t="shared" si="2"/>
        <v>24347</v>
      </c>
      <c r="M25" s="165">
        <f t="shared" si="2"/>
        <v>27300</v>
      </c>
      <c r="N25" s="165">
        <f t="shared" si="2"/>
        <v>26369</v>
      </c>
      <c r="O25" s="165"/>
      <c r="P25" s="301"/>
    </row>
    <row r="26" spans="1:16" ht="30" customHeight="1">
      <c r="A26" s="299"/>
      <c r="B26" s="299"/>
      <c r="C26" s="299"/>
      <c r="D26" s="299"/>
      <c r="E26" s="2"/>
      <c r="F26" s="2"/>
      <c r="G26" s="2"/>
      <c r="J26" s="2"/>
      <c r="K26" s="2"/>
      <c r="L26" s="2"/>
      <c r="M26" s="2"/>
      <c r="N26" s="2"/>
      <c r="P26" s="301"/>
    </row>
    <row r="27" spans="1:16" ht="15.75" customHeight="1">
      <c r="A27" s="299"/>
      <c r="B27" s="299"/>
      <c r="C27" s="299"/>
      <c r="D27" s="299"/>
      <c r="E27" s="2"/>
      <c r="F27" s="2"/>
      <c r="G27" s="2"/>
      <c r="J27" s="2"/>
      <c r="K27" s="2"/>
      <c r="L27" s="2"/>
      <c r="M27" s="2"/>
      <c r="N27" s="2"/>
      <c r="P27" s="301"/>
    </row>
    <row r="28" spans="1:16" ht="15.75" customHeight="1">
      <c r="A28" s="299"/>
      <c r="B28" s="299"/>
      <c r="C28" s="299"/>
      <c r="D28" s="299"/>
      <c r="E28" s="2"/>
      <c r="F28" s="2"/>
      <c r="G28" s="2"/>
      <c r="J28" s="2"/>
      <c r="K28" s="2"/>
      <c r="L28" s="2"/>
      <c r="M28" s="2"/>
      <c r="N28" s="2"/>
      <c r="P28" s="236"/>
    </row>
    <row r="29" spans="1:14" ht="15.75" customHeight="1">
      <c r="A29" s="299"/>
      <c r="B29" s="299"/>
      <c r="C29" s="299"/>
      <c r="D29" s="299"/>
      <c r="E29" s="299"/>
      <c r="F29" s="299"/>
      <c r="G29" s="299"/>
      <c r="H29" s="300"/>
      <c r="J29" s="2"/>
      <c r="K29" s="2"/>
      <c r="L29" s="2"/>
      <c r="M29" s="2"/>
      <c r="N29" s="2"/>
    </row>
    <row r="30" spans="1:14" ht="15.75" customHeight="1">
      <c r="A30" s="299"/>
      <c r="B30" s="299"/>
      <c r="C30" s="299"/>
      <c r="D30" s="299"/>
      <c r="E30" s="299"/>
      <c r="F30" s="299"/>
      <c r="G30" s="299"/>
      <c r="H30" s="300"/>
      <c r="J30" s="2"/>
      <c r="K30" s="2"/>
      <c r="L30" s="2"/>
      <c r="M30" s="2"/>
      <c r="N30" s="2"/>
    </row>
    <row r="31" spans="1:14" ht="15.75" customHeight="1">
      <c r="A31" s="299"/>
      <c r="B31" s="299"/>
      <c r="C31" s="299"/>
      <c r="D31" s="299"/>
      <c r="E31" s="299"/>
      <c r="F31" s="299"/>
      <c r="G31" s="299"/>
      <c r="H31" s="300"/>
      <c r="J31" s="2"/>
      <c r="K31" s="2"/>
      <c r="L31" s="2"/>
      <c r="M31" s="2"/>
      <c r="N31" s="2"/>
    </row>
    <row r="32" spans="1:14" ht="15.75" customHeight="1">
      <c r="A32" s="299"/>
      <c r="B32" s="299"/>
      <c r="C32" s="299"/>
      <c r="D32" s="299"/>
      <c r="E32" s="299"/>
      <c r="F32" s="299"/>
      <c r="G32" s="299"/>
      <c r="H32" s="300"/>
      <c r="J32" s="2"/>
      <c r="K32" s="2"/>
      <c r="L32" s="2"/>
      <c r="M32" s="2"/>
      <c r="N32" s="2"/>
    </row>
    <row r="33" spans="1:14" ht="15.75" customHeight="1">
      <c r="A33" s="299"/>
      <c r="B33" s="299"/>
      <c r="C33" s="299"/>
      <c r="D33" s="299"/>
      <c r="E33" s="299"/>
      <c r="F33" s="299"/>
      <c r="G33" s="299"/>
      <c r="H33" s="300"/>
      <c r="J33" s="2"/>
      <c r="K33" s="2"/>
      <c r="L33" s="2"/>
      <c r="M33" s="2"/>
      <c r="N33" s="2"/>
    </row>
    <row r="34" spans="1:14" ht="15.75" customHeight="1">
      <c r="A34" s="299"/>
      <c r="B34" s="299"/>
      <c r="C34" s="299"/>
      <c r="D34" s="299"/>
      <c r="E34" s="299"/>
      <c r="F34" s="299"/>
      <c r="G34" s="299"/>
      <c r="H34" s="300"/>
      <c r="J34" s="2"/>
      <c r="K34" s="2"/>
      <c r="L34" s="2"/>
      <c r="M34" s="2"/>
      <c r="N34" s="2"/>
    </row>
    <row r="35" spans="1:14" ht="15.75" customHeight="1">
      <c r="A35" s="299"/>
      <c r="B35" s="299"/>
      <c r="C35" s="299"/>
      <c r="D35" s="299"/>
      <c r="E35" s="299"/>
      <c r="F35" s="299"/>
      <c r="G35" s="299"/>
      <c r="H35" s="300"/>
      <c r="J35" s="2"/>
      <c r="K35" s="2"/>
      <c r="L35" s="2"/>
      <c r="M35" s="2"/>
      <c r="N35" s="2"/>
    </row>
    <row r="36" spans="1:14" ht="15.75" customHeight="1">
      <c r="A36" s="299"/>
      <c r="B36" s="299"/>
      <c r="C36" s="299"/>
      <c r="D36" s="299"/>
      <c r="E36" s="299"/>
      <c r="F36" s="299"/>
      <c r="G36" s="299"/>
      <c r="H36" s="300"/>
      <c r="J36" s="2"/>
      <c r="K36" s="2"/>
      <c r="L36" s="2"/>
      <c r="M36" s="2"/>
      <c r="N36" s="2"/>
    </row>
    <row r="37" spans="1:14" ht="15.75" customHeight="1">
      <c r="A37" s="299"/>
      <c r="B37" s="299"/>
      <c r="C37" s="299"/>
      <c r="D37" s="299"/>
      <c r="E37" s="299"/>
      <c r="F37" s="299"/>
      <c r="G37" s="299"/>
      <c r="H37" s="300"/>
      <c r="J37" s="2"/>
      <c r="K37" s="2"/>
      <c r="L37" s="2"/>
      <c r="M37" s="2"/>
      <c r="N37" s="2"/>
    </row>
    <row r="38" spans="1:14" ht="15.75" customHeight="1">
      <c r="A38" s="299"/>
      <c r="B38" s="299"/>
      <c r="C38" s="299"/>
      <c r="D38" s="299"/>
      <c r="E38" s="299"/>
      <c r="F38" s="299"/>
      <c r="G38" s="299"/>
      <c r="H38" s="300"/>
      <c r="J38" s="2"/>
      <c r="K38" s="2"/>
      <c r="L38" s="2"/>
      <c r="M38" s="2"/>
      <c r="N38" s="2"/>
    </row>
    <row r="39" spans="1:14" ht="15.75" customHeight="1">
      <c r="A39" s="299"/>
      <c r="B39" s="299"/>
      <c r="C39" s="299"/>
      <c r="D39" s="299"/>
      <c r="E39" s="299"/>
      <c r="J39" s="2"/>
      <c r="K39" s="2"/>
      <c r="L39" s="2"/>
      <c r="M39" s="2"/>
      <c r="N39" s="2"/>
    </row>
    <row r="40" spans="1:14" ht="15.75" customHeight="1">
      <c r="A40" s="299"/>
      <c r="B40" s="299"/>
      <c r="C40" s="299"/>
      <c r="D40" s="299"/>
      <c r="E40" s="299"/>
      <c r="J40" s="2"/>
      <c r="K40" s="2"/>
      <c r="L40" s="2"/>
      <c r="M40" s="2"/>
      <c r="N40" s="2"/>
    </row>
    <row r="41" spans="1:14" ht="15.75" customHeight="1">
      <c r="A41" s="299"/>
      <c r="B41" s="299"/>
      <c r="C41" s="299"/>
      <c r="D41" s="299"/>
      <c r="E41" s="299"/>
      <c r="J41" s="2"/>
      <c r="K41" s="2"/>
      <c r="L41" s="2"/>
      <c r="M41" s="2"/>
      <c r="N41" s="2"/>
    </row>
    <row r="42" spans="1:14" ht="15.75" customHeight="1">
      <c r="A42" s="299"/>
      <c r="B42" s="299"/>
      <c r="C42" s="299"/>
      <c r="D42" s="299"/>
      <c r="E42" s="299"/>
      <c r="J42" s="2"/>
      <c r="K42" s="2"/>
      <c r="L42" s="2"/>
      <c r="M42" s="2"/>
      <c r="N42" s="2"/>
    </row>
    <row r="43" spans="1:14" ht="15.75" customHeight="1">
      <c r="A43" s="299"/>
      <c r="B43" s="299"/>
      <c r="C43" s="299"/>
      <c r="D43" s="299"/>
      <c r="E43" s="299"/>
      <c r="J43" s="2"/>
      <c r="K43" s="2"/>
      <c r="L43" s="2"/>
      <c r="M43" s="2"/>
      <c r="N43" s="2"/>
    </row>
    <row r="44" spans="1:14" ht="15.75" customHeight="1">
      <c r="A44" s="299"/>
      <c r="B44" s="299"/>
      <c r="C44" s="299"/>
      <c r="D44" s="299"/>
      <c r="E44" s="299"/>
      <c r="J44" s="2"/>
      <c r="K44" s="2"/>
      <c r="L44" s="2"/>
      <c r="M44" s="2"/>
      <c r="N44" s="2"/>
    </row>
    <row r="45" spans="1:14" ht="15.75" customHeight="1">
      <c r="A45" s="299"/>
      <c r="B45" s="299"/>
      <c r="C45" s="299"/>
      <c r="D45" s="299"/>
      <c r="E45" s="299"/>
      <c r="I45" s="2"/>
      <c r="J45" s="2"/>
      <c r="K45" s="2"/>
      <c r="L45" s="2"/>
      <c r="M45" s="2"/>
      <c r="N45" s="2"/>
    </row>
    <row r="46" spans="1:14" ht="15.75" customHeight="1">
      <c r="A46" s="299"/>
      <c r="B46" s="299"/>
      <c r="C46" s="299"/>
      <c r="D46" s="299"/>
      <c r="E46" s="299"/>
      <c r="I46" s="2"/>
      <c r="J46" s="2"/>
      <c r="K46" s="2"/>
      <c r="L46" s="2"/>
      <c r="M46" s="2"/>
      <c r="N46" s="2"/>
    </row>
    <row r="47" spans="1:14" ht="15.75" customHeight="1">
      <c r="A47" s="299"/>
      <c r="B47" s="299"/>
      <c r="C47" s="299"/>
      <c r="D47" s="299"/>
      <c r="E47" s="299"/>
      <c r="I47" s="2"/>
      <c r="J47" s="2"/>
      <c r="K47" s="2"/>
      <c r="L47" s="2"/>
      <c r="M47" s="2"/>
      <c r="N47" s="2"/>
    </row>
    <row r="48" spans="1:14" ht="15.75" customHeight="1">
      <c r="A48" s="299"/>
      <c r="B48" s="299"/>
      <c r="C48" s="299"/>
      <c r="D48" s="299"/>
      <c r="E48" s="299"/>
      <c r="I48" s="2"/>
      <c r="J48" s="2"/>
      <c r="K48" s="2"/>
      <c r="L48" s="2"/>
      <c r="M48" s="2"/>
      <c r="N48" s="2"/>
    </row>
    <row r="49" spans="1:14" ht="15.75" customHeight="1">
      <c r="A49" s="299"/>
      <c r="B49" s="299"/>
      <c r="C49" s="299"/>
      <c r="D49" s="299"/>
      <c r="E49" s="299"/>
      <c r="I49" s="2"/>
      <c r="J49" s="2"/>
      <c r="K49" s="2"/>
      <c r="L49" s="2"/>
      <c r="M49" s="2"/>
      <c r="N49" s="2"/>
    </row>
    <row r="50" spans="1:14" ht="15.75" customHeight="1">
      <c r="A50" s="299"/>
      <c r="B50" s="299"/>
      <c r="C50" s="299"/>
      <c r="D50" s="299"/>
      <c r="E50" s="299"/>
      <c r="I50" s="2"/>
      <c r="J50" s="2"/>
      <c r="K50" s="2"/>
      <c r="L50" s="2"/>
      <c r="M50" s="2"/>
      <c r="N50" s="2"/>
    </row>
    <row r="51" spans="1:14" ht="15.75" customHeight="1">
      <c r="A51" s="299"/>
      <c r="B51" s="299"/>
      <c r="C51" s="299"/>
      <c r="D51" s="299"/>
      <c r="E51" s="299"/>
      <c r="I51" s="2"/>
      <c r="J51" s="2"/>
      <c r="K51" s="2"/>
      <c r="L51" s="2"/>
      <c r="M51" s="2"/>
      <c r="N51" s="2"/>
    </row>
    <row r="52" spans="1:14" ht="15.75" customHeight="1">
      <c r="A52" s="299"/>
      <c r="B52" s="299"/>
      <c r="C52" s="299"/>
      <c r="D52" s="299"/>
      <c r="E52" s="299"/>
      <c r="I52" s="2"/>
      <c r="J52" s="2"/>
      <c r="K52" s="2"/>
      <c r="L52" s="2"/>
      <c r="M52" s="2"/>
      <c r="N52" s="2"/>
    </row>
    <row r="53" spans="1:14" ht="15.75" customHeight="1">
      <c r="A53" s="299"/>
      <c r="B53" s="299"/>
      <c r="C53" s="299"/>
      <c r="D53" s="299"/>
      <c r="E53" s="299"/>
      <c r="I53" s="2"/>
      <c r="J53" s="2"/>
      <c r="K53" s="2"/>
      <c r="L53" s="2"/>
      <c r="M53" s="2"/>
      <c r="N53" s="2"/>
    </row>
    <row r="54" spans="1:14" ht="15.75" customHeight="1">
      <c r="A54" s="299"/>
      <c r="B54" s="299"/>
      <c r="C54" s="299"/>
      <c r="D54" s="299"/>
      <c r="E54" s="299"/>
      <c r="I54" s="2"/>
      <c r="J54" s="2"/>
      <c r="K54" s="2"/>
      <c r="L54" s="2"/>
      <c r="M54" s="2"/>
      <c r="N54" s="2"/>
    </row>
    <row r="55" spans="1:14" ht="15.75" customHeight="1">
      <c r="A55" s="299"/>
      <c r="B55" s="299"/>
      <c r="C55" s="299"/>
      <c r="D55" s="299"/>
      <c r="E55" s="299"/>
      <c r="I55" s="2"/>
      <c r="J55" s="2"/>
      <c r="K55" s="2"/>
      <c r="L55" s="2"/>
      <c r="M55" s="2"/>
      <c r="N55" s="2"/>
    </row>
    <row r="56" spans="1:14" ht="15.75" customHeight="1">
      <c r="A56" s="299"/>
      <c r="B56" s="299"/>
      <c r="C56" s="299"/>
      <c r="D56" s="299"/>
      <c r="E56" s="299"/>
      <c r="I56" s="2"/>
      <c r="J56" s="2"/>
      <c r="K56" s="2"/>
      <c r="L56" s="2"/>
      <c r="M56" s="2"/>
      <c r="N56" s="2"/>
    </row>
    <row r="57" spans="1:14" ht="15.75" customHeight="1">
      <c r="A57" s="299"/>
      <c r="B57" s="299"/>
      <c r="C57" s="299"/>
      <c r="D57" s="299"/>
      <c r="E57" s="299"/>
      <c r="I57" s="2"/>
      <c r="J57" s="2"/>
      <c r="K57" s="2"/>
      <c r="L57" s="2"/>
      <c r="M57" s="2"/>
      <c r="N57" s="2"/>
    </row>
    <row r="58" spans="1:14" ht="15.75" customHeight="1">
      <c r="A58" s="299"/>
      <c r="B58" s="299"/>
      <c r="C58" s="299"/>
      <c r="D58" s="299"/>
      <c r="E58" s="299"/>
      <c r="I58" s="2"/>
      <c r="J58" s="2"/>
      <c r="K58" s="2"/>
      <c r="L58" s="2"/>
      <c r="M58" s="2"/>
      <c r="N58" s="2"/>
    </row>
    <row r="59" spans="1:14" ht="15.75" customHeight="1">
      <c r="A59" s="299"/>
      <c r="B59" s="299"/>
      <c r="C59" s="299"/>
      <c r="D59" s="299"/>
      <c r="E59" s="299"/>
      <c r="I59" s="2"/>
      <c r="J59" s="2"/>
      <c r="K59" s="2"/>
      <c r="L59" s="2"/>
      <c r="M59" s="2"/>
      <c r="N59" s="2"/>
    </row>
    <row r="60" spans="1:14" ht="15.75" customHeight="1">
      <c r="A60" s="299"/>
      <c r="B60" s="299"/>
      <c r="C60" s="299"/>
      <c r="D60" s="299"/>
      <c r="E60" s="299"/>
      <c r="J60" s="2"/>
      <c r="K60" s="2"/>
      <c r="L60" s="2"/>
      <c r="M60" s="2"/>
      <c r="N60" s="2"/>
    </row>
    <row r="61" spans="1:14" ht="15.75" customHeight="1">
      <c r="A61" s="299"/>
      <c r="B61" s="299"/>
      <c r="C61" s="299"/>
      <c r="D61" s="299"/>
      <c r="E61" s="299"/>
      <c r="J61" s="2"/>
      <c r="K61" s="2"/>
      <c r="L61" s="2"/>
      <c r="M61" s="2"/>
      <c r="N61" s="2"/>
    </row>
    <row r="62" spans="1:14" ht="15.75" customHeight="1">
      <c r="A62" s="299"/>
      <c r="B62" s="299"/>
      <c r="C62" s="299"/>
      <c r="D62" s="299"/>
      <c r="E62" s="299"/>
      <c r="J62" s="2"/>
      <c r="K62" s="2"/>
      <c r="L62" s="2"/>
      <c r="M62" s="2"/>
      <c r="N62" s="2"/>
    </row>
    <row r="63" spans="1:14" ht="15.75" customHeight="1">
      <c r="A63" s="299"/>
      <c r="B63" s="299"/>
      <c r="C63" s="299"/>
      <c r="D63" s="299"/>
      <c r="E63" s="299"/>
      <c r="J63" s="2"/>
      <c r="K63" s="2"/>
      <c r="L63" s="2"/>
      <c r="M63" s="2"/>
      <c r="N63" s="2"/>
    </row>
    <row r="64" spans="1:14" ht="15.75" customHeight="1">
      <c r="A64" s="299"/>
      <c r="B64" s="299"/>
      <c r="C64" s="299"/>
      <c r="D64" s="299"/>
      <c r="E64" s="299"/>
      <c r="J64" s="2"/>
      <c r="K64" s="2"/>
      <c r="L64" s="2"/>
      <c r="M64" s="2"/>
      <c r="N64" s="2"/>
    </row>
    <row r="65" spans="1:14" ht="15.75" customHeight="1">
      <c r="A65" s="299"/>
      <c r="B65" s="299"/>
      <c r="C65" s="299"/>
      <c r="D65" s="299"/>
      <c r="E65" s="299"/>
      <c r="J65" s="2"/>
      <c r="K65" s="2"/>
      <c r="L65" s="2"/>
      <c r="M65" s="2"/>
      <c r="N65" s="2"/>
    </row>
    <row r="66" spans="1:14" ht="15.75" customHeight="1">
      <c r="A66" s="299"/>
      <c r="B66" s="299"/>
      <c r="C66" s="299"/>
      <c r="D66" s="299"/>
      <c r="E66" s="299"/>
      <c r="J66" s="2"/>
      <c r="K66" s="2"/>
      <c r="L66" s="2"/>
      <c r="M66" s="2"/>
      <c r="N66" s="2"/>
    </row>
    <row r="67" spans="1:14" ht="12.75">
      <c r="A67" s="299"/>
      <c r="B67" s="299"/>
      <c r="C67" s="299"/>
      <c r="D67" s="299"/>
      <c r="E67" s="299"/>
      <c r="J67" s="2"/>
      <c r="K67" s="2"/>
      <c r="L67" s="2"/>
      <c r="M67" s="2"/>
      <c r="N67" s="2"/>
    </row>
    <row r="68" spans="1:14" ht="12.75">
      <c r="A68" s="299"/>
      <c r="B68" s="299"/>
      <c r="C68" s="299"/>
      <c r="D68" s="299"/>
      <c r="E68" s="299"/>
      <c r="J68" s="2"/>
      <c r="K68" s="2"/>
      <c r="L68" s="2"/>
      <c r="M68" s="2"/>
      <c r="N68" s="2"/>
    </row>
    <row r="69" spans="1:14" ht="12.75">
      <c r="A69" s="299"/>
      <c r="B69" s="299"/>
      <c r="C69" s="299"/>
      <c r="D69" s="299"/>
      <c r="E69" s="299"/>
      <c r="J69" s="2"/>
      <c r="K69" s="2"/>
      <c r="L69" s="2"/>
      <c r="M69" s="2"/>
      <c r="N69" s="2"/>
    </row>
    <row r="70" spans="1:14" ht="12.75">
      <c r="A70" s="299"/>
      <c r="B70" s="299"/>
      <c r="C70" s="299"/>
      <c r="D70" s="299"/>
      <c r="E70" s="299"/>
      <c r="J70" s="2"/>
      <c r="K70" s="2"/>
      <c r="L70" s="2"/>
      <c r="M70" s="2"/>
      <c r="N70" s="2"/>
    </row>
    <row r="71" spans="1:14" ht="12.75">
      <c r="A71" s="299"/>
      <c r="B71" s="299"/>
      <c r="C71" s="299"/>
      <c r="D71" s="299"/>
      <c r="E71" s="299"/>
      <c r="J71" s="2"/>
      <c r="K71" s="2"/>
      <c r="L71" s="2"/>
      <c r="M71" s="2"/>
      <c r="N71" s="2"/>
    </row>
    <row r="72" spans="1:14" ht="12.75">
      <c r="A72" s="299"/>
      <c r="B72" s="299"/>
      <c r="C72" s="299"/>
      <c r="D72" s="299"/>
      <c r="E72" s="299"/>
      <c r="J72" s="2"/>
      <c r="K72" s="2"/>
      <c r="L72" s="2"/>
      <c r="M72" s="2"/>
      <c r="N72" s="2"/>
    </row>
    <row r="73" spans="1:14" ht="12.75">
      <c r="A73" s="299"/>
      <c r="B73" s="299"/>
      <c r="C73" s="299"/>
      <c r="D73" s="299"/>
      <c r="E73" s="299"/>
      <c r="J73" s="2"/>
      <c r="K73" s="2"/>
      <c r="L73" s="2"/>
      <c r="M73" s="2"/>
      <c r="N73" s="2"/>
    </row>
    <row r="74" spans="1:14" ht="12.75">
      <c r="A74" s="299"/>
      <c r="B74" s="299"/>
      <c r="C74" s="299"/>
      <c r="D74" s="299"/>
      <c r="E74" s="299"/>
      <c r="J74" s="2"/>
      <c r="K74" s="2"/>
      <c r="L74" s="2"/>
      <c r="M74" s="2"/>
      <c r="N74" s="2"/>
    </row>
    <row r="75" spans="1:14" ht="12.75">
      <c r="A75" s="299"/>
      <c r="B75" s="299"/>
      <c r="C75" s="299"/>
      <c r="D75" s="299"/>
      <c r="E75" s="299"/>
      <c r="J75" s="2"/>
      <c r="K75" s="2"/>
      <c r="L75" s="2"/>
      <c r="M75" s="2"/>
      <c r="N75" s="2"/>
    </row>
    <row r="76" spans="1:14" ht="12.75">
      <c r="A76" s="299"/>
      <c r="B76" s="299"/>
      <c r="C76" s="299"/>
      <c r="D76" s="299"/>
      <c r="E76" s="299"/>
      <c r="J76" s="2"/>
      <c r="K76" s="2"/>
      <c r="L76" s="2"/>
      <c r="M76" s="2"/>
      <c r="N76" s="2"/>
    </row>
    <row r="77" spans="1:14" ht="12.75">
      <c r="A77" s="299"/>
      <c r="B77" s="299"/>
      <c r="C77" s="299"/>
      <c r="D77" s="299"/>
      <c r="E77" s="299"/>
      <c r="J77" s="2"/>
      <c r="K77" s="2"/>
      <c r="L77" s="2"/>
      <c r="M77" s="2"/>
      <c r="N77" s="2"/>
    </row>
    <row r="78" spans="1:14" ht="12.75">
      <c r="A78" s="299"/>
      <c r="B78" s="299"/>
      <c r="C78" s="299"/>
      <c r="D78" s="299"/>
      <c r="E78" s="299"/>
      <c r="J78" s="2"/>
      <c r="K78" s="2"/>
      <c r="L78" s="2"/>
      <c r="M78" s="2"/>
      <c r="N78" s="2"/>
    </row>
    <row r="79" spans="1:14" ht="12.75">
      <c r="A79" s="299"/>
      <c r="B79" s="299"/>
      <c r="C79" s="299"/>
      <c r="D79" s="299"/>
      <c r="E79" s="299"/>
      <c r="J79" s="2"/>
      <c r="K79" s="2"/>
      <c r="L79" s="2"/>
      <c r="M79" s="2"/>
      <c r="N79" s="2"/>
    </row>
    <row r="80" spans="1:14" ht="12.75">
      <c r="A80" s="299"/>
      <c r="B80" s="299"/>
      <c r="C80" s="299"/>
      <c r="D80" s="299"/>
      <c r="E80" s="299"/>
      <c r="J80" s="2"/>
      <c r="K80" s="2"/>
      <c r="L80" s="2"/>
      <c r="M80" s="2"/>
      <c r="N80" s="2"/>
    </row>
    <row r="81" spans="1:14" ht="12.75">
      <c r="A81" s="299"/>
      <c r="B81" s="299"/>
      <c r="C81" s="299"/>
      <c r="D81" s="299"/>
      <c r="E81" s="299"/>
      <c r="J81" s="2"/>
      <c r="K81" s="2"/>
      <c r="L81" s="2"/>
      <c r="M81" s="2"/>
      <c r="N81" s="2"/>
    </row>
    <row r="82" spans="1:14" ht="12.75">
      <c r="A82" s="299"/>
      <c r="B82" s="299"/>
      <c r="C82" s="299"/>
      <c r="D82" s="299"/>
      <c r="E82" s="299"/>
      <c r="J82" s="2"/>
      <c r="K82" s="2"/>
      <c r="L82" s="2"/>
      <c r="M82" s="2"/>
      <c r="N82" s="2"/>
    </row>
    <row r="83" spans="1:14" ht="12.75">
      <c r="A83" s="299"/>
      <c r="B83" s="299"/>
      <c r="C83" s="299"/>
      <c r="D83" s="299"/>
      <c r="J83" s="2"/>
      <c r="K83" s="2"/>
      <c r="L83" s="2"/>
      <c r="M83" s="2"/>
      <c r="N83" s="2"/>
    </row>
    <row r="84" spans="1:14" ht="12.75">
      <c r="A84" s="299"/>
      <c r="B84" s="299"/>
      <c r="C84" s="299"/>
      <c r="D84" s="299"/>
      <c r="J84" s="2"/>
      <c r="K84" s="2"/>
      <c r="L84" s="2"/>
      <c r="M84" s="2"/>
      <c r="N84" s="2"/>
    </row>
    <row r="85" spans="1:14" ht="12.75">
      <c r="A85" s="299"/>
      <c r="B85" s="299"/>
      <c r="C85" s="299"/>
      <c r="D85" s="299"/>
      <c r="J85" s="2"/>
      <c r="K85" s="2"/>
      <c r="L85" s="2"/>
      <c r="M85" s="2"/>
      <c r="N85" s="2"/>
    </row>
    <row r="86" spans="1:14" ht="12.75">
      <c r="A86" s="299"/>
      <c r="B86" s="299"/>
      <c r="C86" s="299"/>
      <c r="D86" s="299"/>
      <c r="J86" s="2"/>
      <c r="K86" s="2"/>
      <c r="L86" s="2"/>
      <c r="M86" s="2"/>
      <c r="N86" s="2"/>
    </row>
    <row r="87" spans="1:14" ht="12.75">
      <c r="A87" s="299"/>
      <c r="B87" s="299"/>
      <c r="C87" s="299"/>
      <c r="D87" s="299"/>
      <c r="J87" s="2"/>
      <c r="K87" s="2"/>
      <c r="L87" s="2"/>
      <c r="M87" s="2"/>
      <c r="N87" s="2"/>
    </row>
    <row r="88" spans="1:14" ht="12.75">
      <c r="A88" s="299"/>
      <c r="B88" s="299"/>
      <c r="C88" s="299"/>
      <c r="D88" s="299"/>
      <c r="J88" s="2"/>
      <c r="K88" s="2"/>
      <c r="L88" s="2"/>
      <c r="M88" s="2"/>
      <c r="N88" s="2"/>
    </row>
    <row r="89" spans="1:14" ht="12.75">
      <c r="A89" s="299"/>
      <c r="B89" s="299"/>
      <c r="C89" s="299"/>
      <c r="D89" s="299"/>
      <c r="J89" s="2"/>
      <c r="K89" s="2"/>
      <c r="L89" s="2"/>
      <c r="M89" s="2"/>
      <c r="N89" s="2"/>
    </row>
    <row r="90" spans="1:14" ht="12.75">
      <c r="A90" s="299"/>
      <c r="B90" s="299"/>
      <c r="C90" s="299"/>
      <c r="D90" s="299"/>
      <c r="J90" s="2"/>
      <c r="K90" s="2"/>
      <c r="L90" s="2"/>
      <c r="M90" s="2"/>
      <c r="N90" s="2"/>
    </row>
    <row r="91" spans="1:14" ht="12.75">
      <c r="A91" s="299"/>
      <c r="B91" s="299"/>
      <c r="C91" s="299"/>
      <c r="D91" s="299"/>
      <c r="J91" s="2"/>
      <c r="K91" s="2"/>
      <c r="L91" s="2"/>
      <c r="M91" s="2"/>
      <c r="N91" s="2"/>
    </row>
    <row r="92" spans="1:14" ht="12.75">
      <c r="A92" s="299"/>
      <c r="B92" s="299"/>
      <c r="C92" s="299"/>
      <c r="D92" s="299"/>
      <c r="J92" s="2"/>
      <c r="K92" s="2"/>
      <c r="L92" s="2"/>
      <c r="M92" s="2"/>
      <c r="N92" s="2"/>
    </row>
    <row r="93" spans="1:14" ht="12.75">
      <c r="A93" s="299"/>
      <c r="B93" s="299"/>
      <c r="C93" s="299"/>
      <c r="D93" s="299"/>
      <c r="J93" s="2"/>
      <c r="K93" s="2"/>
      <c r="L93" s="2"/>
      <c r="M93" s="2"/>
      <c r="N93" s="2"/>
    </row>
    <row r="94" spans="1:14" ht="12.75">
      <c r="A94" s="299"/>
      <c r="B94" s="299"/>
      <c r="C94" s="299"/>
      <c r="D94" s="299"/>
      <c r="J94" s="2"/>
      <c r="K94" s="2"/>
      <c r="L94" s="2"/>
      <c r="M94" s="2"/>
      <c r="N94" s="2"/>
    </row>
    <row r="95" spans="1:14" ht="12.75">
      <c r="A95" s="299"/>
      <c r="B95" s="299"/>
      <c r="C95" s="299"/>
      <c r="D95" s="299"/>
      <c r="J95" s="2"/>
      <c r="K95" s="2"/>
      <c r="L95" s="2"/>
      <c r="M95" s="2"/>
      <c r="N95" s="2"/>
    </row>
    <row r="96" spans="1:14" ht="12.75">
      <c r="A96" s="299"/>
      <c r="B96" s="299"/>
      <c r="C96" s="299"/>
      <c r="D96" s="299"/>
      <c r="J96" s="2"/>
      <c r="K96" s="2"/>
      <c r="L96" s="2"/>
      <c r="M96" s="2"/>
      <c r="N96" s="2"/>
    </row>
    <row r="97" spans="1:14" ht="12.75">
      <c r="A97" s="299"/>
      <c r="B97" s="299"/>
      <c r="C97" s="299"/>
      <c r="D97" s="299"/>
      <c r="J97" s="2"/>
      <c r="K97" s="2"/>
      <c r="L97" s="2"/>
      <c r="M97" s="2"/>
      <c r="N97" s="2"/>
    </row>
    <row r="98" spans="1:14" ht="12.75">
      <c r="A98" s="299"/>
      <c r="B98" s="299"/>
      <c r="C98" s="299"/>
      <c r="D98" s="299"/>
      <c r="J98" s="2"/>
      <c r="K98" s="2"/>
      <c r="L98" s="2"/>
      <c r="M98" s="2"/>
      <c r="N98" s="2"/>
    </row>
    <row r="99" spans="1:14" ht="12.75">
      <c r="A99" s="299"/>
      <c r="B99" s="299"/>
      <c r="C99" s="299"/>
      <c r="D99" s="299"/>
      <c r="J99" s="2"/>
      <c r="K99" s="2"/>
      <c r="L99" s="2"/>
      <c r="M99" s="2"/>
      <c r="N99" s="2"/>
    </row>
    <row r="100" spans="1:14" ht="12.75">
      <c r="A100" s="299"/>
      <c r="B100" s="299"/>
      <c r="C100" s="299"/>
      <c r="D100" s="299"/>
      <c r="J100" s="2"/>
      <c r="K100" s="2"/>
      <c r="L100" s="2"/>
      <c r="M100" s="2"/>
      <c r="N100" s="2"/>
    </row>
    <row r="101" spans="1:14" ht="12.75">
      <c r="A101" s="299"/>
      <c r="B101" s="299"/>
      <c r="C101" s="299"/>
      <c r="D101" s="299"/>
      <c r="J101" s="2"/>
      <c r="K101" s="2"/>
      <c r="L101" s="2"/>
      <c r="M101" s="2"/>
      <c r="N101" s="2"/>
    </row>
    <row r="102" spans="1:14" ht="12.75">
      <c r="A102" s="299"/>
      <c r="B102" s="299"/>
      <c r="C102" s="299"/>
      <c r="D102" s="299"/>
      <c r="J102" s="2"/>
      <c r="K102" s="2"/>
      <c r="L102" s="2"/>
      <c r="M102" s="2"/>
      <c r="N102" s="2"/>
    </row>
    <row r="103" spans="10:14" ht="12.75">
      <c r="J103" s="2"/>
      <c r="K103" s="2"/>
      <c r="L103" s="2"/>
      <c r="M103" s="2"/>
      <c r="N103" s="2"/>
    </row>
    <row r="104" spans="10:14" ht="12.75">
      <c r="J104" s="2"/>
      <c r="K104" s="2"/>
      <c r="L104" s="2"/>
      <c r="M104" s="2"/>
      <c r="N104" s="2"/>
    </row>
    <row r="105" spans="10:14" ht="12.75">
      <c r="J105" s="2"/>
      <c r="K105" s="2"/>
      <c r="L105" s="2"/>
      <c r="M105" s="2"/>
      <c r="N105" s="2"/>
    </row>
    <row r="106" spans="10:14" ht="12.75">
      <c r="J106" s="2"/>
      <c r="K106" s="2"/>
      <c r="L106" s="2"/>
      <c r="M106" s="2"/>
      <c r="N106" s="2"/>
    </row>
    <row r="107" spans="10:14" ht="12.75">
      <c r="J107" s="2"/>
      <c r="K107" s="2"/>
      <c r="L107" s="2"/>
      <c r="M107" s="2"/>
      <c r="N107" s="2"/>
    </row>
    <row r="108" spans="10:14" ht="12.75">
      <c r="J108" s="2"/>
      <c r="K108" s="2"/>
      <c r="L108" s="2"/>
      <c r="M108" s="2"/>
      <c r="N108" s="2"/>
    </row>
    <row r="109" spans="10:14" ht="12.75">
      <c r="J109" s="2"/>
      <c r="K109" s="2"/>
      <c r="L109" s="2"/>
      <c r="M109" s="2"/>
      <c r="N109" s="2"/>
    </row>
    <row r="110" spans="10:14" ht="12.75">
      <c r="J110" s="2"/>
      <c r="K110" s="2"/>
      <c r="L110" s="2"/>
      <c r="M110" s="2"/>
      <c r="N110" s="2"/>
    </row>
    <row r="111" spans="10:14" ht="12.75">
      <c r="J111" s="2"/>
      <c r="K111" s="2"/>
      <c r="L111" s="2"/>
      <c r="M111" s="2"/>
      <c r="N111" s="2"/>
    </row>
    <row r="112" spans="10:14" ht="12.75">
      <c r="J112" s="2"/>
      <c r="K112" s="2"/>
      <c r="L112" s="2"/>
      <c r="M112" s="2"/>
      <c r="N112" s="2"/>
    </row>
    <row r="113" spans="10:14" ht="12.75">
      <c r="J113" s="2"/>
      <c r="K113" s="2"/>
      <c r="L113" s="2"/>
      <c r="M113" s="2"/>
      <c r="N113" s="2"/>
    </row>
    <row r="114" spans="10:14" ht="12.75">
      <c r="J114" s="2"/>
      <c r="K114" s="2"/>
      <c r="L114" s="2"/>
      <c r="M114" s="2"/>
      <c r="N114" s="2"/>
    </row>
    <row r="115" spans="10:14" ht="12.75">
      <c r="J115" s="2"/>
      <c r="K115" s="2"/>
      <c r="L115" s="2"/>
      <c r="M115" s="2"/>
      <c r="N115" s="2"/>
    </row>
    <row r="116" spans="10:14" ht="12.75">
      <c r="J116" s="2"/>
      <c r="K116" s="2"/>
      <c r="L116" s="2"/>
      <c r="M116" s="2"/>
      <c r="N116" s="2"/>
    </row>
    <row r="117" spans="10:14" ht="12.75">
      <c r="J117" s="2"/>
      <c r="K117" s="2"/>
      <c r="L117" s="2"/>
      <c r="M117" s="2"/>
      <c r="N117" s="2"/>
    </row>
    <row r="118" spans="10:14" ht="12.75">
      <c r="J118" s="2"/>
      <c r="K118" s="2"/>
      <c r="L118" s="2"/>
      <c r="M118" s="2"/>
      <c r="N118" s="2"/>
    </row>
    <row r="119" spans="10:14" ht="12.75">
      <c r="J119" s="2"/>
      <c r="K119" s="2"/>
      <c r="L119" s="2"/>
      <c r="M119" s="2"/>
      <c r="N119" s="2"/>
    </row>
    <row r="120" spans="10:14" ht="12.75">
      <c r="J120" s="2"/>
      <c r="K120" s="2"/>
      <c r="L120" s="2"/>
      <c r="M120" s="2"/>
      <c r="N120" s="2"/>
    </row>
    <row r="121" spans="10:14" ht="12.75">
      <c r="J121" s="2"/>
      <c r="K121" s="2"/>
      <c r="L121" s="2"/>
      <c r="M121" s="2"/>
      <c r="N121" s="2"/>
    </row>
    <row r="122" spans="10:14" ht="12.75">
      <c r="J122" s="2"/>
      <c r="K122" s="2"/>
      <c r="L122" s="2"/>
      <c r="M122" s="2"/>
      <c r="N122" s="2"/>
    </row>
    <row r="123" spans="10:14" ht="12.75">
      <c r="J123" s="2"/>
      <c r="K123" s="2"/>
      <c r="L123" s="2"/>
      <c r="M123" s="2"/>
      <c r="N123" s="2"/>
    </row>
    <row r="124" spans="10:14" ht="12.75">
      <c r="J124" s="2"/>
      <c r="K124" s="2"/>
      <c r="L124" s="2"/>
      <c r="M124" s="2"/>
      <c r="N124" s="2"/>
    </row>
    <row r="125" spans="10:14" ht="12.75">
      <c r="J125" s="2"/>
      <c r="K125" s="2"/>
      <c r="L125" s="2"/>
      <c r="M125" s="2"/>
      <c r="N125" s="2"/>
    </row>
    <row r="126" spans="10:14" ht="12.75">
      <c r="J126" s="2"/>
      <c r="K126" s="2"/>
      <c r="L126" s="2"/>
      <c r="M126" s="2"/>
      <c r="N126" s="2"/>
    </row>
    <row r="127" spans="10:14" ht="12.75">
      <c r="J127" s="2"/>
      <c r="K127" s="2"/>
      <c r="L127" s="2"/>
      <c r="M127" s="2"/>
      <c r="N127" s="2"/>
    </row>
    <row r="128" spans="10:14" ht="12.75">
      <c r="J128" s="2"/>
      <c r="K128" s="2"/>
      <c r="L128" s="2"/>
      <c r="M128" s="2"/>
      <c r="N128" s="2"/>
    </row>
    <row r="129" spans="10:14" ht="12.75">
      <c r="J129" s="2"/>
      <c r="K129" s="2"/>
      <c r="L129" s="2"/>
      <c r="M129" s="2"/>
      <c r="N129" s="2"/>
    </row>
    <row r="130" spans="10:14" ht="12.75">
      <c r="J130" s="2"/>
      <c r="K130" s="2"/>
      <c r="L130" s="2"/>
      <c r="M130" s="2"/>
      <c r="N130" s="2"/>
    </row>
    <row r="131" spans="10:14" ht="12.75">
      <c r="J131" s="2"/>
      <c r="K131" s="2"/>
      <c r="L131" s="2"/>
      <c r="M131" s="2"/>
      <c r="N131" s="2"/>
    </row>
    <row r="132" spans="10:14" ht="12.75">
      <c r="J132" s="2"/>
      <c r="K132" s="2"/>
      <c r="L132" s="2"/>
      <c r="M132" s="2"/>
      <c r="N132" s="2"/>
    </row>
    <row r="133" spans="10:14" ht="12.75">
      <c r="J133" s="2"/>
      <c r="K133" s="2"/>
      <c r="L133" s="2"/>
      <c r="M133" s="2"/>
      <c r="N133" s="2"/>
    </row>
    <row r="134" spans="10:14" ht="12.75">
      <c r="J134" s="2"/>
      <c r="K134" s="2"/>
      <c r="L134" s="2"/>
      <c r="M134" s="2"/>
      <c r="N134" s="2"/>
    </row>
    <row r="135" spans="10:14" ht="12.75">
      <c r="J135" s="2"/>
      <c r="K135" s="2"/>
      <c r="L135" s="2"/>
      <c r="M135" s="2"/>
      <c r="N135" s="2"/>
    </row>
    <row r="136" spans="10:14" ht="12.75">
      <c r="J136" s="2"/>
      <c r="K136" s="2"/>
      <c r="L136" s="2"/>
      <c r="M136" s="2"/>
      <c r="N136" s="2"/>
    </row>
    <row r="137" spans="10:14" ht="12.75">
      <c r="J137" s="2"/>
      <c r="K137" s="2"/>
      <c r="L137" s="2"/>
      <c r="M137" s="2"/>
      <c r="N137" s="2"/>
    </row>
    <row r="138" spans="10:14" ht="12.75">
      <c r="J138" s="2"/>
      <c r="K138" s="2"/>
      <c r="L138" s="2"/>
      <c r="M138" s="2"/>
      <c r="N138" s="2"/>
    </row>
    <row r="139" spans="10:14" ht="12.75">
      <c r="J139" s="2"/>
      <c r="K139" s="2"/>
      <c r="L139" s="2"/>
      <c r="M139" s="2"/>
      <c r="N139" s="2"/>
    </row>
  </sheetData>
  <sheetProtection/>
  <mergeCells count="1">
    <mergeCell ref="D2:M2"/>
  </mergeCells>
  <printOptions horizontalCentered="1" verticalCentered="1"/>
  <pageMargins left="0.1968503937007874" right="0.1968503937007874" top="0.1968503937007874" bottom="0.15748031496062992" header="0.4330708661417323" footer="0.31496062992125984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13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75390625" style="1" customWidth="1"/>
    <col min="2" max="2" width="16.375" style="1" customWidth="1"/>
    <col min="3" max="14" width="8.375" style="1" customWidth="1"/>
    <col min="15" max="15" width="18.625" style="2" customWidth="1"/>
    <col min="16" max="16" width="12.75390625" style="223" customWidth="1"/>
    <col min="17" max="17" width="11.625" style="2" bestFit="1" customWidth="1"/>
    <col min="18" max="16384" width="9.125" style="2" customWidth="1"/>
  </cols>
  <sheetData>
    <row r="2" spans="1:15" ht="34.5" customHeight="1">
      <c r="A2" s="305" t="s">
        <v>222</v>
      </c>
      <c r="B2" s="306" t="s">
        <v>223</v>
      </c>
      <c r="C2" s="307" t="s">
        <v>224</v>
      </c>
      <c r="D2" s="358" t="s">
        <v>248</v>
      </c>
      <c r="E2" s="361"/>
      <c r="F2" s="361"/>
      <c r="G2" s="361"/>
      <c r="H2" s="361"/>
      <c r="I2" s="361"/>
      <c r="J2" s="361"/>
      <c r="K2" s="361"/>
      <c r="L2" s="361"/>
      <c r="M2" s="362"/>
      <c r="N2" s="308"/>
      <c r="O2" s="309"/>
    </row>
    <row r="3" spans="1:16" ht="13.5" customHeight="1">
      <c r="A3" s="310" t="s">
        <v>226</v>
      </c>
      <c r="B3" s="311" t="s">
        <v>227</v>
      </c>
      <c r="C3" s="312" t="s">
        <v>228</v>
      </c>
      <c r="D3" s="4"/>
      <c r="E3" s="4"/>
      <c r="F3" s="4"/>
      <c r="G3" s="4"/>
      <c r="H3" s="5"/>
      <c r="I3" s="5"/>
      <c r="J3" s="5"/>
      <c r="K3" s="5"/>
      <c r="L3" s="4"/>
      <c r="M3" s="4"/>
      <c r="N3" s="4"/>
      <c r="O3" s="6"/>
      <c r="P3" s="242"/>
    </row>
    <row r="4" spans="1:16" ht="23.25" customHeight="1">
      <c r="A4" s="277"/>
      <c r="B4" s="278"/>
      <c r="C4" s="279" t="s">
        <v>58</v>
      </c>
      <c r="D4" s="279" t="s">
        <v>133</v>
      </c>
      <c r="E4" s="279" t="s">
        <v>130</v>
      </c>
      <c r="F4" s="279" t="s">
        <v>247</v>
      </c>
      <c r="G4" s="279" t="s">
        <v>92</v>
      </c>
      <c r="H4" s="279" t="s">
        <v>245</v>
      </c>
      <c r="I4" s="279" t="s">
        <v>74</v>
      </c>
      <c r="J4" s="279" t="s">
        <v>66</v>
      </c>
      <c r="K4" s="280" t="s">
        <v>70</v>
      </c>
      <c r="L4" s="279" t="s">
        <v>90</v>
      </c>
      <c r="M4" s="281" t="s">
        <v>68</v>
      </c>
      <c r="N4" s="279" t="s">
        <v>69</v>
      </c>
      <c r="O4" s="282" t="s">
        <v>1</v>
      </c>
      <c r="P4" s="302" t="s">
        <v>22</v>
      </c>
    </row>
    <row r="5" spans="1:17" ht="23.25" customHeight="1">
      <c r="A5" s="283" t="s">
        <v>23</v>
      </c>
      <c r="B5" s="284" t="s">
        <v>75</v>
      </c>
      <c r="C5" s="285" t="s">
        <v>249</v>
      </c>
      <c r="D5" s="285" t="s">
        <v>250</v>
      </c>
      <c r="E5" s="285" t="s">
        <v>251</v>
      </c>
      <c r="F5" s="285" t="s">
        <v>252</v>
      </c>
      <c r="G5" s="285" t="s">
        <v>253</v>
      </c>
      <c r="H5" s="285" t="s">
        <v>254</v>
      </c>
      <c r="I5" s="285" t="s">
        <v>255</v>
      </c>
      <c r="J5" s="285" t="s">
        <v>256</v>
      </c>
      <c r="K5" s="286" t="s">
        <v>257</v>
      </c>
      <c r="L5" s="287" t="s">
        <v>147</v>
      </c>
      <c r="M5" s="288" t="s">
        <v>148</v>
      </c>
      <c r="N5" s="285" t="s">
        <v>149</v>
      </c>
      <c r="O5" s="289" t="s">
        <v>22</v>
      </c>
      <c r="P5" s="303" t="s">
        <v>259</v>
      </c>
      <c r="Q5" s="318"/>
    </row>
    <row r="6" spans="1:16" ht="19.5" customHeight="1">
      <c r="A6" s="290" t="s">
        <v>36</v>
      </c>
      <c r="B6" s="157" t="s">
        <v>2</v>
      </c>
      <c r="C6" s="293">
        <v>2136</v>
      </c>
      <c r="D6" s="292">
        <v>2082</v>
      </c>
      <c r="E6" s="121">
        <v>1925</v>
      </c>
      <c r="F6" s="313">
        <v>1877</v>
      </c>
      <c r="G6" s="121">
        <v>1506</v>
      </c>
      <c r="H6" s="313">
        <v>1786</v>
      </c>
      <c r="I6" s="121">
        <v>1476</v>
      </c>
      <c r="J6" s="313">
        <v>1516</v>
      </c>
      <c r="K6" s="121">
        <v>1574</v>
      </c>
      <c r="L6" s="292">
        <v>2026</v>
      </c>
      <c r="M6" s="293">
        <v>1958</v>
      </c>
      <c r="N6" s="313">
        <v>1481</v>
      </c>
      <c r="O6" s="294">
        <v>21343</v>
      </c>
      <c r="P6" s="304">
        <v>5474</v>
      </c>
    </row>
    <row r="7" spans="1:16" ht="19.5" customHeight="1">
      <c r="A7" s="290" t="s">
        <v>37</v>
      </c>
      <c r="B7" s="157" t="s">
        <v>14</v>
      </c>
      <c r="C7" s="153">
        <v>1932</v>
      </c>
      <c r="D7" s="291">
        <v>1706</v>
      </c>
      <c r="E7" s="293">
        <v>1932</v>
      </c>
      <c r="F7" s="292">
        <v>1894</v>
      </c>
      <c r="G7" s="293">
        <v>1546</v>
      </c>
      <c r="H7" s="313">
        <v>1901</v>
      </c>
      <c r="I7" s="293">
        <v>1903</v>
      </c>
      <c r="J7" s="313">
        <v>1102</v>
      </c>
      <c r="K7" s="121">
        <v>1527</v>
      </c>
      <c r="L7" s="313">
        <v>1628</v>
      </c>
      <c r="M7" s="121">
        <v>1602</v>
      </c>
      <c r="N7" s="292">
        <v>2170</v>
      </c>
      <c r="O7" s="294">
        <v>20843</v>
      </c>
      <c r="P7" s="304">
        <v>5346</v>
      </c>
    </row>
    <row r="8" spans="1:16" ht="19.5" customHeight="1">
      <c r="A8" s="290" t="s">
        <v>38</v>
      </c>
      <c r="B8" s="157" t="s">
        <v>56</v>
      </c>
      <c r="C8" s="121">
        <v>1735</v>
      </c>
      <c r="D8" s="291">
        <v>2033</v>
      </c>
      <c r="E8" s="121">
        <v>1615</v>
      </c>
      <c r="F8" s="313">
        <v>1886</v>
      </c>
      <c r="G8" s="121">
        <v>1316</v>
      </c>
      <c r="H8" s="292">
        <v>2074</v>
      </c>
      <c r="I8" s="121">
        <v>1613</v>
      </c>
      <c r="J8" s="313">
        <v>1444</v>
      </c>
      <c r="K8" s="293">
        <v>1685</v>
      </c>
      <c r="L8" s="313">
        <v>1363</v>
      </c>
      <c r="M8" s="121">
        <v>1758</v>
      </c>
      <c r="N8" s="313">
        <v>1615</v>
      </c>
      <c r="O8" s="294">
        <v>20137</v>
      </c>
      <c r="P8" s="304">
        <v>5165</v>
      </c>
    </row>
    <row r="9" spans="1:16" ht="19.5" customHeight="1">
      <c r="A9" s="290" t="s">
        <v>40</v>
      </c>
      <c r="B9" s="157" t="s">
        <v>6</v>
      </c>
      <c r="C9" s="153">
        <v>1773</v>
      </c>
      <c r="D9" s="291">
        <v>1552</v>
      </c>
      <c r="E9" s="121">
        <v>1688</v>
      </c>
      <c r="F9" s="313">
        <v>1609</v>
      </c>
      <c r="G9" s="121">
        <v>1425</v>
      </c>
      <c r="H9" s="313">
        <v>1820</v>
      </c>
      <c r="I9" s="121">
        <v>1733</v>
      </c>
      <c r="J9" s="292">
        <v>1630</v>
      </c>
      <c r="K9" s="121">
        <v>1309</v>
      </c>
      <c r="L9" s="313">
        <v>1559</v>
      </c>
      <c r="M9" s="121">
        <v>1811</v>
      </c>
      <c r="N9" s="313">
        <v>1884</v>
      </c>
      <c r="O9" s="294">
        <v>19793</v>
      </c>
      <c r="P9" s="304">
        <v>5077</v>
      </c>
    </row>
    <row r="10" spans="1:16" ht="19.5" customHeight="1">
      <c r="A10" s="290" t="s">
        <v>41</v>
      </c>
      <c r="B10" s="157" t="s">
        <v>52</v>
      </c>
      <c r="C10" s="153">
        <v>1902</v>
      </c>
      <c r="D10" s="291">
        <v>1956</v>
      </c>
      <c r="E10" s="121">
        <v>1836</v>
      </c>
      <c r="F10" s="313">
        <v>1693</v>
      </c>
      <c r="G10" s="121">
        <v>1236</v>
      </c>
      <c r="H10" s="313">
        <v>1793</v>
      </c>
      <c r="I10" s="121">
        <v>1563</v>
      </c>
      <c r="J10" s="313">
        <v>1333</v>
      </c>
      <c r="K10" s="121">
        <v>1490</v>
      </c>
      <c r="L10" s="313">
        <v>1340</v>
      </c>
      <c r="M10" s="121">
        <v>1541</v>
      </c>
      <c r="N10" s="313">
        <v>1733</v>
      </c>
      <c r="O10" s="294">
        <v>19416</v>
      </c>
      <c r="P10" s="304">
        <v>4980</v>
      </c>
    </row>
    <row r="11" spans="1:16" ht="19.5" customHeight="1">
      <c r="A11" s="290" t="s">
        <v>42</v>
      </c>
      <c r="B11" s="157" t="s">
        <v>241</v>
      </c>
      <c r="C11" s="153">
        <v>1620</v>
      </c>
      <c r="D11" s="291">
        <v>1720</v>
      </c>
      <c r="E11" s="121">
        <v>1720</v>
      </c>
      <c r="F11" s="313">
        <v>1685</v>
      </c>
      <c r="G11" s="121">
        <v>1215</v>
      </c>
      <c r="H11" s="313">
        <v>1532</v>
      </c>
      <c r="I11" s="121">
        <v>1605</v>
      </c>
      <c r="J11" s="313">
        <v>1305</v>
      </c>
      <c r="K11" s="121">
        <v>1663</v>
      </c>
      <c r="L11" s="313">
        <v>1785</v>
      </c>
      <c r="M11" s="121">
        <v>1536</v>
      </c>
      <c r="N11" s="313">
        <v>1730</v>
      </c>
      <c r="O11" s="294">
        <v>19116</v>
      </c>
      <c r="P11" s="304">
        <v>4903</v>
      </c>
    </row>
    <row r="12" spans="1:16" ht="19.5" customHeight="1">
      <c r="A12" s="290" t="s">
        <v>43</v>
      </c>
      <c r="B12" s="157" t="s">
        <v>242</v>
      </c>
      <c r="C12" s="153">
        <v>1809</v>
      </c>
      <c r="D12" s="291">
        <v>1781</v>
      </c>
      <c r="E12" s="121">
        <v>1668</v>
      </c>
      <c r="F12" s="313">
        <v>1831</v>
      </c>
      <c r="G12" s="121">
        <v>1099</v>
      </c>
      <c r="H12" s="313">
        <v>1494</v>
      </c>
      <c r="I12" s="121">
        <v>1416</v>
      </c>
      <c r="J12" s="313">
        <v>1194</v>
      </c>
      <c r="K12" s="121">
        <v>1564</v>
      </c>
      <c r="L12" s="313">
        <v>1621</v>
      </c>
      <c r="M12" s="121">
        <v>1453</v>
      </c>
      <c r="N12" s="313">
        <v>1622</v>
      </c>
      <c r="O12" s="294">
        <v>18552</v>
      </c>
      <c r="P12" s="304">
        <v>4758</v>
      </c>
    </row>
    <row r="13" spans="1:16" ht="19.5" customHeight="1">
      <c r="A13" s="290" t="s">
        <v>44</v>
      </c>
      <c r="B13" s="157" t="s">
        <v>123</v>
      </c>
      <c r="C13" s="153">
        <v>1650</v>
      </c>
      <c r="D13" s="291">
        <v>1476</v>
      </c>
      <c r="E13" s="121">
        <v>1834</v>
      </c>
      <c r="F13" s="313">
        <v>1374</v>
      </c>
      <c r="G13" s="121">
        <v>1098</v>
      </c>
      <c r="H13" s="313">
        <v>1650</v>
      </c>
      <c r="I13" s="121">
        <v>1599</v>
      </c>
      <c r="J13" s="313">
        <v>1373</v>
      </c>
      <c r="K13" s="121">
        <v>1410</v>
      </c>
      <c r="L13" s="313">
        <v>1908</v>
      </c>
      <c r="M13" s="121">
        <v>1751</v>
      </c>
      <c r="N13" s="313">
        <v>1427</v>
      </c>
      <c r="O13" s="294">
        <v>18550</v>
      </c>
      <c r="P13" s="304">
        <v>4758</v>
      </c>
    </row>
    <row r="14" spans="1:16" ht="19.5" customHeight="1">
      <c r="A14" s="290" t="s">
        <v>45</v>
      </c>
      <c r="B14" s="157" t="s">
        <v>104</v>
      </c>
      <c r="C14" s="153">
        <v>1700</v>
      </c>
      <c r="D14" s="291">
        <v>1788</v>
      </c>
      <c r="E14" s="121">
        <v>1841</v>
      </c>
      <c r="F14" s="313">
        <v>1406</v>
      </c>
      <c r="G14" s="121">
        <v>1202</v>
      </c>
      <c r="H14" s="313">
        <v>1332</v>
      </c>
      <c r="I14" s="121">
        <v>1569</v>
      </c>
      <c r="J14" s="313">
        <v>684</v>
      </c>
      <c r="K14" s="121">
        <v>1351</v>
      </c>
      <c r="L14" s="313">
        <v>1774</v>
      </c>
      <c r="M14" s="121">
        <v>1786</v>
      </c>
      <c r="N14" s="313">
        <v>1742</v>
      </c>
      <c r="O14" s="294">
        <v>18175</v>
      </c>
      <c r="P14" s="304">
        <v>4662</v>
      </c>
    </row>
    <row r="15" spans="1:16" ht="19.5" customHeight="1">
      <c r="A15" s="290" t="s">
        <v>46</v>
      </c>
      <c r="B15" s="157" t="s">
        <v>187</v>
      </c>
      <c r="C15" s="153">
        <v>1419</v>
      </c>
      <c r="D15" s="313">
        <v>1831</v>
      </c>
      <c r="E15" s="121">
        <v>1814</v>
      </c>
      <c r="F15" s="313">
        <v>1488</v>
      </c>
      <c r="G15" s="121">
        <v>860</v>
      </c>
      <c r="H15" s="313">
        <v>1390</v>
      </c>
      <c r="I15" s="121">
        <v>1396</v>
      </c>
      <c r="J15" s="313">
        <v>1049</v>
      </c>
      <c r="K15" s="121">
        <v>1614</v>
      </c>
      <c r="L15" s="313">
        <v>1774</v>
      </c>
      <c r="M15" s="121">
        <v>1640</v>
      </c>
      <c r="N15" s="313">
        <v>1834</v>
      </c>
      <c r="O15" s="294">
        <v>18109</v>
      </c>
      <c r="P15" s="304">
        <v>4645</v>
      </c>
    </row>
    <row r="16" spans="1:16" ht="19.5" customHeight="1">
      <c r="A16" s="295" t="s">
        <v>48</v>
      </c>
      <c r="B16" s="226" t="s">
        <v>10</v>
      </c>
      <c r="C16" s="153">
        <v>1465</v>
      </c>
      <c r="D16" s="297">
        <v>1629</v>
      </c>
      <c r="E16" s="79">
        <v>1828</v>
      </c>
      <c r="F16" s="314">
        <v>1611</v>
      </c>
      <c r="G16" s="79">
        <v>1493</v>
      </c>
      <c r="H16" s="314">
        <v>1410</v>
      </c>
      <c r="I16" s="79">
        <v>1511</v>
      </c>
      <c r="J16" s="314">
        <v>1222</v>
      </c>
      <c r="K16" s="79">
        <v>859</v>
      </c>
      <c r="L16" s="314">
        <v>1437</v>
      </c>
      <c r="M16" s="79">
        <v>1856</v>
      </c>
      <c r="N16" s="313">
        <v>1765</v>
      </c>
      <c r="O16" s="298">
        <v>18086</v>
      </c>
      <c r="P16" s="304">
        <v>4639</v>
      </c>
    </row>
    <row r="17" spans="1:16" ht="19.5" customHeight="1">
      <c r="A17" s="290" t="s">
        <v>49</v>
      </c>
      <c r="B17" s="157" t="s">
        <v>8</v>
      </c>
      <c r="C17" s="153">
        <v>1700</v>
      </c>
      <c r="D17" s="291">
        <v>1595</v>
      </c>
      <c r="E17" s="121">
        <v>1772</v>
      </c>
      <c r="F17" s="313">
        <v>1710</v>
      </c>
      <c r="G17" s="121">
        <v>1052</v>
      </c>
      <c r="H17" s="313">
        <v>1472</v>
      </c>
      <c r="I17" s="121">
        <v>1148</v>
      </c>
      <c r="J17" s="313">
        <v>1056</v>
      </c>
      <c r="K17" s="121">
        <v>1684</v>
      </c>
      <c r="L17" s="313">
        <v>1439</v>
      </c>
      <c r="M17" s="121">
        <v>1744</v>
      </c>
      <c r="N17" s="313">
        <v>1544</v>
      </c>
      <c r="O17" s="294">
        <v>17916</v>
      </c>
      <c r="P17" s="304">
        <v>4595</v>
      </c>
    </row>
    <row r="18" spans="1:16" ht="19.5" customHeight="1">
      <c r="A18" s="290" t="s">
        <v>50</v>
      </c>
      <c r="B18" s="296" t="s">
        <v>150</v>
      </c>
      <c r="C18" s="153">
        <v>1731</v>
      </c>
      <c r="D18" s="291">
        <v>1786</v>
      </c>
      <c r="E18" s="121">
        <v>1809</v>
      </c>
      <c r="F18" s="313">
        <v>1462</v>
      </c>
      <c r="G18" s="121">
        <v>1167</v>
      </c>
      <c r="H18" s="313">
        <v>1692</v>
      </c>
      <c r="I18" s="121">
        <v>1278</v>
      </c>
      <c r="J18" s="313">
        <v>1137</v>
      </c>
      <c r="K18" s="121">
        <v>1399</v>
      </c>
      <c r="L18" s="313">
        <v>1624</v>
      </c>
      <c r="M18" s="121">
        <v>1387</v>
      </c>
      <c r="N18" s="313">
        <v>1344</v>
      </c>
      <c r="O18" s="294">
        <v>17816</v>
      </c>
      <c r="P18" s="304">
        <v>4569</v>
      </c>
    </row>
    <row r="19" spans="1:16" ht="19.5" customHeight="1">
      <c r="A19" s="290" t="s">
        <v>51</v>
      </c>
      <c r="B19" s="226" t="s">
        <v>4</v>
      </c>
      <c r="C19" s="153">
        <v>1666</v>
      </c>
      <c r="D19" s="291">
        <v>1273</v>
      </c>
      <c r="E19" s="121">
        <v>1588</v>
      </c>
      <c r="F19" s="313">
        <v>1515</v>
      </c>
      <c r="G19" s="121">
        <v>1110</v>
      </c>
      <c r="H19" s="313">
        <v>1497</v>
      </c>
      <c r="I19" s="121">
        <v>1556</v>
      </c>
      <c r="J19" s="313">
        <v>1154</v>
      </c>
      <c r="K19" s="121">
        <v>1369</v>
      </c>
      <c r="L19" s="313">
        <v>1595</v>
      </c>
      <c r="M19" s="121">
        <v>1370</v>
      </c>
      <c r="N19" s="313">
        <v>1655</v>
      </c>
      <c r="O19" s="294">
        <v>17348</v>
      </c>
      <c r="P19" s="304">
        <v>4449</v>
      </c>
    </row>
    <row r="20" spans="1:16" ht="19.5" customHeight="1">
      <c r="A20" s="290" t="s">
        <v>53</v>
      </c>
      <c r="B20" s="157" t="s">
        <v>9</v>
      </c>
      <c r="C20" s="153">
        <v>809</v>
      </c>
      <c r="D20" s="291">
        <v>1234</v>
      </c>
      <c r="E20" s="121">
        <v>1561</v>
      </c>
      <c r="F20" s="313">
        <v>1539</v>
      </c>
      <c r="G20" s="121">
        <v>1062</v>
      </c>
      <c r="H20" s="313">
        <v>1722</v>
      </c>
      <c r="I20" s="121">
        <v>1060</v>
      </c>
      <c r="J20" s="313">
        <v>1028</v>
      </c>
      <c r="K20" s="121">
        <v>1397</v>
      </c>
      <c r="L20" s="313">
        <v>1465</v>
      </c>
      <c r="M20" s="121">
        <v>1501</v>
      </c>
      <c r="N20" s="313">
        <v>1503</v>
      </c>
      <c r="O20" s="294">
        <v>15881</v>
      </c>
      <c r="P20" s="304">
        <v>4073</v>
      </c>
    </row>
    <row r="21" spans="1:16" ht="19.5" customHeight="1">
      <c r="A21" s="290" t="s">
        <v>54</v>
      </c>
      <c r="B21" s="157" t="s">
        <v>165</v>
      </c>
      <c r="C21" s="153">
        <v>1284</v>
      </c>
      <c r="D21" s="291">
        <v>1366</v>
      </c>
      <c r="E21" s="121">
        <v>1592</v>
      </c>
      <c r="F21" s="313">
        <v>1534</v>
      </c>
      <c r="G21" s="121">
        <v>16</v>
      </c>
      <c r="H21" s="313">
        <v>467</v>
      </c>
      <c r="I21" s="121">
        <v>1423</v>
      </c>
      <c r="J21" s="313">
        <v>355</v>
      </c>
      <c r="K21" s="121">
        <v>1080</v>
      </c>
      <c r="L21" s="313">
        <v>954</v>
      </c>
      <c r="M21" s="121">
        <v>1153</v>
      </c>
      <c r="N21" s="313">
        <v>855</v>
      </c>
      <c r="O21" s="294">
        <v>12079</v>
      </c>
      <c r="P21" s="304">
        <v>3098</v>
      </c>
    </row>
    <row r="22" spans="1:16" ht="19.5" customHeight="1">
      <c r="A22" s="290" t="s">
        <v>55</v>
      </c>
      <c r="B22" s="157" t="s">
        <v>19</v>
      </c>
      <c r="C22" s="153">
        <v>1282</v>
      </c>
      <c r="D22" s="291">
        <v>1095</v>
      </c>
      <c r="E22" s="121">
        <v>609</v>
      </c>
      <c r="F22" s="313">
        <v>610</v>
      </c>
      <c r="G22" s="121">
        <v>196</v>
      </c>
      <c r="H22" s="313">
        <v>1029</v>
      </c>
      <c r="I22" s="121">
        <v>530</v>
      </c>
      <c r="J22" s="313">
        <v>0</v>
      </c>
      <c r="K22" s="121">
        <v>941</v>
      </c>
      <c r="L22" s="313">
        <v>734</v>
      </c>
      <c r="M22" s="121">
        <v>986</v>
      </c>
      <c r="N22" s="313">
        <v>378</v>
      </c>
      <c r="O22" s="294">
        <v>8390</v>
      </c>
      <c r="P22" s="304">
        <v>2152</v>
      </c>
    </row>
    <row r="23" spans="1:16" ht="19.5" customHeight="1">
      <c r="A23" s="290" t="s">
        <v>105</v>
      </c>
      <c r="B23" s="157" t="s">
        <v>16</v>
      </c>
      <c r="C23" s="153">
        <v>744</v>
      </c>
      <c r="D23" s="291">
        <v>680</v>
      </c>
      <c r="E23" s="121">
        <v>699</v>
      </c>
      <c r="F23" s="313">
        <v>757</v>
      </c>
      <c r="G23" s="121">
        <v>343</v>
      </c>
      <c r="H23" s="313">
        <v>1173</v>
      </c>
      <c r="I23" s="121">
        <v>286</v>
      </c>
      <c r="J23" s="313">
        <v>193</v>
      </c>
      <c r="K23" s="121">
        <v>0</v>
      </c>
      <c r="L23" s="313">
        <v>373</v>
      </c>
      <c r="M23" s="121">
        <v>0</v>
      </c>
      <c r="N23" s="313">
        <v>431</v>
      </c>
      <c r="O23" s="294">
        <v>5679</v>
      </c>
      <c r="P23" s="304">
        <v>1457</v>
      </c>
    </row>
    <row r="24" spans="2:17" ht="20.25" customHeight="1">
      <c r="B24" s="164" t="s">
        <v>89</v>
      </c>
      <c r="C24" s="165">
        <f aca="true" t="shared" si="0" ref="C24:N24">SUM(C6:C23)</f>
        <v>28357</v>
      </c>
      <c r="D24" s="165">
        <f t="shared" si="0"/>
        <v>28583</v>
      </c>
      <c r="E24" s="165">
        <f t="shared" si="0"/>
        <v>29331</v>
      </c>
      <c r="F24" s="165">
        <f t="shared" si="0"/>
        <v>27481</v>
      </c>
      <c r="G24" s="165">
        <f t="shared" si="0"/>
        <v>18942</v>
      </c>
      <c r="H24" s="165">
        <f t="shared" si="0"/>
        <v>27234</v>
      </c>
      <c r="I24" s="165">
        <f t="shared" si="0"/>
        <v>24665</v>
      </c>
      <c r="J24" s="165">
        <f t="shared" si="0"/>
        <v>18775</v>
      </c>
      <c r="K24" s="165">
        <f t="shared" si="0"/>
        <v>23916</v>
      </c>
      <c r="L24" s="165">
        <f t="shared" si="0"/>
        <v>26399</v>
      </c>
      <c r="M24" s="165">
        <f t="shared" si="0"/>
        <v>26833</v>
      </c>
      <c r="N24" s="165">
        <f t="shared" si="0"/>
        <v>26713</v>
      </c>
      <c r="O24" s="165"/>
      <c r="P24" s="319">
        <f>SUM(P6:P23)</f>
        <v>78800</v>
      </c>
      <c r="Q24" s="201"/>
    </row>
    <row r="25" spans="1:16" ht="30" customHeight="1">
      <c r="A25" s="315"/>
      <c r="B25" s="316" t="s">
        <v>258</v>
      </c>
      <c r="C25" s="316"/>
      <c r="D25" s="315"/>
      <c r="E25" s="2"/>
      <c r="F25" s="2"/>
      <c r="G25" s="2"/>
      <c r="J25" s="2"/>
      <c r="K25" s="2"/>
      <c r="L25" s="2"/>
      <c r="M25" s="2"/>
      <c r="N25" s="2"/>
      <c r="P25" s="301"/>
    </row>
    <row r="26" spans="1:16" ht="15.75" customHeight="1">
      <c r="A26" s="315"/>
      <c r="B26" s="315"/>
      <c r="C26" s="315"/>
      <c r="D26" s="315"/>
      <c r="E26" s="2"/>
      <c r="F26" s="2"/>
      <c r="G26" s="2"/>
      <c r="J26" s="2"/>
      <c r="K26" s="2"/>
      <c r="L26" s="2"/>
      <c r="M26" s="2"/>
      <c r="N26" s="2"/>
      <c r="P26" s="301"/>
    </row>
    <row r="27" spans="1:16" ht="15.75" customHeight="1">
      <c r="A27" s="315"/>
      <c r="B27" s="315"/>
      <c r="C27" s="315"/>
      <c r="D27" s="315"/>
      <c r="E27" s="2"/>
      <c r="F27" s="2"/>
      <c r="G27" s="2"/>
      <c r="J27" s="2"/>
      <c r="K27" s="2"/>
      <c r="L27" s="2"/>
      <c r="M27" s="2"/>
      <c r="N27" s="2"/>
      <c r="P27" s="301"/>
    </row>
    <row r="28" spans="1:16" ht="15.75" customHeight="1">
      <c r="A28" s="315"/>
      <c r="B28" s="315"/>
      <c r="C28" s="315"/>
      <c r="D28" s="315"/>
      <c r="E28" s="315"/>
      <c r="F28" s="315"/>
      <c r="G28" s="315"/>
      <c r="H28" s="317"/>
      <c r="J28" s="2"/>
      <c r="K28" s="2"/>
      <c r="L28" s="2"/>
      <c r="M28" s="2"/>
      <c r="N28" s="2"/>
      <c r="P28" s="236"/>
    </row>
    <row r="29" spans="1:14" ht="15.75" customHeight="1">
      <c r="A29" s="315"/>
      <c r="B29" s="315"/>
      <c r="C29" s="315"/>
      <c r="D29" s="315"/>
      <c r="E29" s="315"/>
      <c r="F29" s="315"/>
      <c r="G29" s="315"/>
      <c r="H29" s="317"/>
      <c r="J29" s="2"/>
      <c r="K29" s="2"/>
      <c r="L29" s="2"/>
      <c r="M29" s="2"/>
      <c r="N29" s="2"/>
    </row>
    <row r="30" spans="1:14" ht="15.75" customHeight="1">
      <c r="A30" s="315"/>
      <c r="B30" s="315"/>
      <c r="C30" s="315"/>
      <c r="D30" s="315"/>
      <c r="E30" s="315"/>
      <c r="F30" s="315"/>
      <c r="G30" s="315"/>
      <c r="H30" s="317"/>
      <c r="J30" s="2"/>
      <c r="K30" s="2"/>
      <c r="L30" s="2"/>
      <c r="M30" s="2"/>
      <c r="N30" s="2"/>
    </row>
    <row r="31" spans="1:14" ht="15.75" customHeight="1">
      <c r="A31" s="315"/>
      <c r="B31" s="315"/>
      <c r="C31" s="315"/>
      <c r="D31" s="315"/>
      <c r="E31" s="315"/>
      <c r="F31" s="315"/>
      <c r="G31" s="315"/>
      <c r="H31" s="317"/>
      <c r="J31" s="2"/>
      <c r="K31" s="2"/>
      <c r="L31" s="2"/>
      <c r="M31" s="2"/>
      <c r="N31" s="2"/>
    </row>
    <row r="32" spans="1:14" ht="15.75" customHeight="1">
      <c r="A32" s="315"/>
      <c r="B32" s="315"/>
      <c r="C32" s="315"/>
      <c r="D32" s="315"/>
      <c r="E32" s="315"/>
      <c r="F32" s="315"/>
      <c r="G32" s="315"/>
      <c r="H32" s="317"/>
      <c r="J32" s="2"/>
      <c r="K32" s="2"/>
      <c r="L32" s="2"/>
      <c r="M32" s="2"/>
      <c r="N32" s="2"/>
    </row>
    <row r="33" spans="1:14" ht="15.75" customHeight="1">
      <c r="A33" s="315"/>
      <c r="B33" s="315"/>
      <c r="C33" s="315"/>
      <c r="D33" s="315"/>
      <c r="E33" s="315"/>
      <c r="F33" s="315"/>
      <c r="G33" s="315"/>
      <c r="H33" s="317"/>
      <c r="J33" s="2"/>
      <c r="K33" s="2"/>
      <c r="L33" s="2"/>
      <c r="M33" s="2"/>
      <c r="N33" s="2"/>
    </row>
    <row r="34" spans="1:14" ht="15.75" customHeight="1">
      <c r="A34" s="315"/>
      <c r="B34" s="315"/>
      <c r="C34" s="315"/>
      <c r="D34" s="315"/>
      <c r="E34" s="315"/>
      <c r="F34" s="315"/>
      <c r="G34" s="315"/>
      <c r="H34" s="317"/>
      <c r="J34" s="2"/>
      <c r="K34" s="2"/>
      <c r="L34" s="2"/>
      <c r="M34" s="2"/>
      <c r="N34" s="2"/>
    </row>
    <row r="35" spans="1:14" ht="15.75" customHeight="1">
      <c r="A35" s="315"/>
      <c r="B35" s="315"/>
      <c r="C35" s="315"/>
      <c r="D35" s="315"/>
      <c r="E35" s="315"/>
      <c r="F35" s="315"/>
      <c r="G35" s="315"/>
      <c r="H35" s="317"/>
      <c r="J35" s="2"/>
      <c r="K35" s="2"/>
      <c r="L35" s="2"/>
      <c r="M35" s="2"/>
      <c r="N35" s="2"/>
    </row>
    <row r="36" spans="1:14" ht="15.75" customHeight="1">
      <c r="A36" s="315"/>
      <c r="B36" s="315"/>
      <c r="C36" s="315"/>
      <c r="D36" s="315"/>
      <c r="E36" s="315"/>
      <c r="F36" s="315"/>
      <c r="G36" s="315"/>
      <c r="H36" s="317"/>
      <c r="J36" s="2"/>
      <c r="K36" s="2"/>
      <c r="L36" s="2"/>
      <c r="M36" s="2"/>
      <c r="N36" s="2"/>
    </row>
    <row r="37" spans="1:14" ht="15.75" customHeight="1">
      <c r="A37" s="315"/>
      <c r="B37" s="315"/>
      <c r="C37" s="315"/>
      <c r="D37" s="315"/>
      <c r="E37" s="315"/>
      <c r="F37" s="315"/>
      <c r="G37" s="315"/>
      <c r="H37" s="317"/>
      <c r="J37" s="2"/>
      <c r="K37" s="2"/>
      <c r="L37" s="2"/>
      <c r="M37" s="2"/>
      <c r="N37" s="2"/>
    </row>
    <row r="38" spans="1:14" ht="15.75" customHeight="1">
      <c r="A38" s="315"/>
      <c r="B38" s="315"/>
      <c r="C38" s="315"/>
      <c r="D38" s="315"/>
      <c r="E38" s="315"/>
      <c r="J38" s="2"/>
      <c r="K38" s="2"/>
      <c r="L38" s="2"/>
      <c r="M38" s="2"/>
      <c r="N38" s="2"/>
    </row>
    <row r="39" spans="1:14" ht="15.75" customHeight="1">
      <c r="A39" s="315"/>
      <c r="B39" s="315"/>
      <c r="C39" s="315"/>
      <c r="D39" s="315"/>
      <c r="E39" s="315"/>
      <c r="J39" s="2"/>
      <c r="K39" s="2"/>
      <c r="L39" s="2"/>
      <c r="M39" s="2"/>
      <c r="N39" s="2"/>
    </row>
    <row r="40" spans="1:14" ht="15.75" customHeight="1">
      <c r="A40" s="315"/>
      <c r="B40" s="315"/>
      <c r="C40" s="315"/>
      <c r="D40" s="315"/>
      <c r="E40" s="315"/>
      <c r="J40" s="2"/>
      <c r="K40" s="2"/>
      <c r="L40" s="2"/>
      <c r="M40" s="2"/>
      <c r="N40" s="2"/>
    </row>
    <row r="41" spans="1:14" ht="15.75" customHeight="1">
      <c r="A41" s="315"/>
      <c r="B41" s="315"/>
      <c r="C41" s="315"/>
      <c r="D41" s="315"/>
      <c r="E41" s="315"/>
      <c r="J41" s="2"/>
      <c r="K41" s="2"/>
      <c r="L41" s="2"/>
      <c r="M41" s="2"/>
      <c r="N41" s="2"/>
    </row>
    <row r="42" spans="1:14" ht="15.75" customHeight="1">
      <c r="A42" s="315"/>
      <c r="B42" s="315"/>
      <c r="C42" s="315"/>
      <c r="D42" s="315"/>
      <c r="E42" s="315"/>
      <c r="J42" s="2"/>
      <c r="K42" s="2"/>
      <c r="L42" s="2"/>
      <c r="M42" s="2"/>
      <c r="N42" s="2"/>
    </row>
    <row r="43" spans="1:14" ht="15.75" customHeight="1">
      <c r="A43" s="315"/>
      <c r="B43" s="315"/>
      <c r="C43" s="315"/>
      <c r="D43" s="315"/>
      <c r="E43" s="315"/>
      <c r="J43" s="2"/>
      <c r="K43" s="2"/>
      <c r="L43" s="2"/>
      <c r="M43" s="2"/>
      <c r="N43" s="2"/>
    </row>
    <row r="44" spans="1:14" ht="15.75" customHeight="1">
      <c r="A44" s="315"/>
      <c r="B44" s="315"/>
      <c r="C44" s="315"/>
      <c r="D44" s="315"/>
      <c r="E44" s="315"/>
      <c r="I44" s="2"/>
      <c r="J44" s="2"/>
      <c r="K44" s="2"/>
      <c r="L44" s="2"/>
      <c r="M44" s="2"/>
      <c r="N44" s="2"/>
    </row>
    <row r="45" spans="1:14" ht="15.75" customHeight="1">
      <c r="A45" s="315"/>
      <c r="B45" s="315"/>
      <c r="C45" s="315"/>
      <c r="D45" s="315"/>
      <c r="E45" s="315"/>
      <c r="I45" s="2"/>
      <c r="J45" s="2"/>
      <c r="K45" s="2"/>
      <c r="L45" s="2"/>
      <c r="M45" s="2"/>
      <c r="N45" s="2"/>
    </row>
    <row r="46" spans="1:14" ht="15.75" customHeight="1">
      <c r="A46" s="315"/>
      <c r="B46" s="315"/>
      <c r="C46" s="315"/>
      <c r="D46" s="315"/>
      <c r="E46" s="315"/>
      <c r="I46" s="2"/>
      <c r="J46" s="2"/>
      <c r="K46" s="2"/>
      <c r="L46" s="2"/>
      <c r="M46" s="2"/>
      <c r="N46" s="2"/>
    </row>
    <row r="47" spans="1:14" ht="15.75" customHeight="1">
      <c r="A47" s="315"/>
      <c r="B47" s="315"/>
      <c r="C47" s="315"/>
      <c r="D47" s="315"/>
      <c r="E47" s="315"/>
      <c r="I47" s="2"/>
      <c r="J47" s="2"/>
      <c r="K47" s="2"/>
      <c r="L47" s="2"/>
      <c r="M47" s="2"/>
      <c r="N47" s="2"/>
    </row>
    <row r="48" spans="1:14" ht="15.75" customHeight="1">
      <c r="A48" s="315"/>
      <c r="B48" s="315"/>
      <c r="C48" s="315"/>
      <c r="D48" s="315"/>
      <c r="E48" s="315"/>
      <c r="I48" s="2"/>
      <c r="J48" s="2"/>
      <c r="K48" s="2"/>
      <c r="L48" s="2"/>
      <c r="M48" s="2"/>
      <c r="N48" s="2"/>
    </row>
    <row r="49" spans="1:14" ht="15.75" customHeight="1">
      <c r="A49" s="315"/>
      <c r="B49" s="315"/>
      <c r="C49" s="315"/>
      <c r="D49" s="315"/>
      <c r="E49" s="315"/>
      <c r="I49" s="2"/>
      <c r="J49" s="2"/>
      <c r="K49" s="2"/>
      <c r="L49" s="2"/>
      <c r="M49" s="2"/>
      <c r="N49" s="2"/>
    </row>
    <row r="50" spans="1:14" ht="15.75" customHeight="1">
      <c r="A50" s="315"/>
      <c r="B50" s="315"/>
      <c r="C50" s="315"/>
      <c r="D50" s="315"/>
      <c r="E50" s="315"/>
      <c r="I50" s="2"/>
      <c r="J50" s="2"/>
      <c r="K50" s="2"/>
      <c r="L50" s="2"/>
      <c r="M50" s="2"/>
      <c r="N50" s="2"/>
    </row>
    <row r="51" spans="1:14" ht="15.75" customHeight="1">
      <c r="A51" s="315"/>
      <c r="B51" s="315"/>
      <c r="C51" s="315"/>
      <c r="D51" s="315"/>
      <c r="E51" s="315"/>
      <c r="I51" s="2"/>
      <c r="J51" s="2"/>
      <c r="K51" s="2"/>
      <c r="L51" s="2"/>
      <c r="M51" s="2"/>
      <c r="N51" s="2"/>
    </row>
    <row r="52" spans="1:14" ht="15.75" customHeight="1">
      <c r="A52" s="315"/>
      <c r="B52" s="315"/>
      <c r="C52" s="315"/>
      <c r="D52" s="315"/>
      <c r="E52" s="315"/>
      <c r="I52" s="2"/>
      <c r="J52" s="2"/>
      <c r="K52" s="2"/>
      <c r="L52" s="2"/>
      <c r="M52" s="2"/>
      <c r="N52" s="2"/>
    </row>
    <row r="53" spans="1:14" ht="15.75" customHeight="1">
      <c r="A53" s="315"/>
      <c r="B53" s="315"/>
      <c r="C53" s="315"/>
      <c r="D53" s="315"/>
      <c r="E53" s="315"/>
      <c r="I53" s="2"/>
      <c r="J53" s="2"/>
      <c r="K53" s="2"/>
      <c r="L53" s="2"/>
      <c r="M53" s="2"/>
      <c r="N53" s="2"/>
    </row>
    <row r="54" spans="1:14" ht="15.75" customHeight="1">
      <c r="A54" s="315"/>
      <c r="B54" s="315"/>
      <c r="C54" s="315"/>
      <c r="D54" s="315"/>
      <c r="E54" s="315"/>
      <c r="I54" s="2"/>
      <c r="J54" s="2"/>
      <c r="K54" s="2"/>
      <c r="L54" s="2"/>
      <c r="M54" s="2"/>
      <c r="N54" s="2"/>
    </row>
    <row r="55" spans="1:14" ht="15.75" customHeight="1">
      <c r="A55" s="315"/>
      <c r="B55" s="315"/>
      <c r="C55" s="315"/>
      <c r="D55" s="315"/>
      <c r="E55" s="315"/>
      <c r="I55" s="2"/>
      <c r="J55" s="2"/>
      <c r="K55" s="2"/>
      <c r="L55" s="2"/>
      <c r="M55" s="2"/>
      <c r="N55" s="2"/>
    </row>
    <row r="56" spans="1:14" ht="15.75" customHeight="1">
      <c r="A56" s="315"/>
      <c r="B56" s="315"/>
      <c r="C56" s="315"/>
      <c r="D56" s="315"/>
      <c r="E56" s="315"/>
      <c r="I56" s="2"/>
      <c r="J56" s="2"/>
      <c r="K56" s="2"/>
      <c r="L56" s="2"/>
      <c r="M56" s="2"/>
      <c r="N56" s="2"/>
    </row>
    <row r="57" spans="1:14" ht="15.75" customHeight="1">
      <c r="A57" s="315"/>
      <c r="B57" s="315"/>
      <c r="C57" s="315"/>
      <c r="D57" s="315"/>
      <c r="E57" s="315"/>
      <c r="I57" s="2"/>
      <c r="J57" s="2"/>
      <c r="K57" s="2"/>
      <c r="L57" s="2"/>
      <c r="M57" s="2"/>
      <c r="N57" s="2"/>
    </row>
    <row r="58" spans="1:14" ht="15.75" customHeight="1">
      <c r="A58" s="315"/>
      <c r="B58" s="315"/>
      <c r="C58" s="315"/>
      <c r="D58" s="315"/>
      <c r="E58" s="315"/>
      <c r="I58" s="2"/>
      <c r="J58" s="2"/>
      <c r="K58" s="2"/>
      <c r="L58" s="2"/>
      <c r="M58" s="2"/>
      <c r="N58" s="2"/>
    </row>
    <row r="59" spans="1:14" ht="15.75" customHeight="1">
      <c r="A59" s="315"/>
      <c r="B59" s="315"/>
      <c r="C59" s="315"/>
      <c r="D59" s="315"/>
      <c r="E59" s="315"/>
      <c r="J59" s="2"/>
      <c r="K59" s="2"/>
      <c r="L59" s="2"/>
      <c r="M59" s="2"/>
      <c r="N59" s="2"/>
    </row>
    <row r="60" spans="1:14" ht="15.75" customHeight="1">
      <c r="A60" s="315"/>
      <c r="B60" s="315"/>
      <c r="C60" s="315"/>
      <c r="D60" s="315"/>
      <c r="E60" s="315"/>
      <c r="J60" s="2"/>
      <c r="K60" s="2"/>
      <c r="L60" s="2"/>
      <c r="M60" s="2"/>
      <c r="N60" s="2"/>
    </row>
    <row r="61" spans="1:14" ht="15.75" customHeight="1">
      <c r="A61" s="315"/>
      <c r="B61" s="315"/>
      <c r="C61" s="315"/>
      <c r="D61" s="315"/>
      <c r="E61" s="315"/>
      <c r="J61" s="2"/>
      <c r="K61" s="2"/>
      <c r="L61" s="2"/>
      <c r="M61" s="2"/>
      <c r="N61" s="2"/>
    </row>
    <row r="62" spans="1:14" ht="15.75" customHeight="1">
      <c r="A62" s="315"/>
      <c r="B62" s="315"/>
      <c r="C62" s="315"/>
      <c r="D62" s="315"/>
      <c r="E62" s="315"/>
      <c r="J62" s="2"/>
      <c r="K62" s="2"/>
      <c r="L62" s="2"/>
      <c r="M62" s="2"/>
      <c r="N62" s="2"/>
    </row>
    <row r="63" spans="1:14" ht="15.75" customHeight="1">
      <c r="A63" s="315"/>
      <c r="B63" s="315"/>
      <c r="C63" s="315"/>
      <c r="D63" s="315"/>
      <c r="E63" s="315"/>
      <c r="J63" s="2"/>
      <c r="K63" s="2"/>
      <c r="L63" s="2"/>
      <c r="M63" s="2"/>
      <c r="N63" s="2"/>
    </row>
    <row r="64" spans="1:14" ht="15.75" customHeight="1">
      <c r="A64" s="315"/>
      <c r="B64" s="315"/>
      <c r="C64" s="315"/>
      <c r="D64" s="315"/>
      <c r="E64" s="315"/>
      <c r="J64" s="2"/>
      <c r="K64" s="2"/>
      <c r="L64" s="2"/>
      <c r="M64" s="2"/>
      <c r="N64" s="2"/>
    </row>
    <row r="65" spans="1:14" ht="15.75" customHeight="1">
      <c r="A65" s="315"/>
      <c r="B65" s="315"/>
      <c r="C65" s="315"/>
      <c r="D65" s="315"/>
      <c r="E65" s="315"/>
      <c r="J65" s="2"/>
      <c r="K65" s="2"/>
      <c r="L65" s="2"/>
      <c r="M65" s="2"/>
      <c r="N65" s="2"/>
    </row>
    <row r="66" spans="1:14" ht="12.75">
      <c r="A66" s="315"/>
      <c r="B66" s="315"/>
      <c r="C66" s="315"/>
      <c r="D66" s="315"/>
      <c r="E66" s="315"/>
      <c r="J66" s="2"/>
      <c r="K66" s="2"/>
      <c r="L66" s="2"/>
      <c r="M66" s="2"/>
      <c r="N66" s="2"/>
    </row>
    <row r="67" spans="1:14" ht="12.75">
      <c r="A67" s="315"/>
      <c r="B67" s="315"/>
      <c r="C67" s="315"/>
      <c r="D67" s="315"/>
      <c r="E67" s="315"/>
      <c r="J67" s="2"/>
      <c r="K67" s="2"/>
      <c r="L67" s="2"/>
      <c r="M67" s="2"/>
      <c r="N67" s="2"/>
    </row>
    <row r="68" spans="1:14" ht="12.75">
      <c r="A68" s="315"/>
      <c r="B68" s="315"/>
      <c r="C68" s="315"/>
      <c r="D68" s="315"/>
      <c r="E68" s="315"/>
      <c r="J68" s="2"/>
      <c r="K68" s="2"/>
      <c r="L68" s="2"/>
      <c r="M68" s="2"/>
      <c r="N68" s="2"/>
    </row>
    <row r="69" spans="1:14" ht="12.75">
      <c r="A69" s="315"/>
      <c r="B69" s="315"/>
      <c r="C69" s="315"/>
      <c r="D69" s="315"/>
      <c r="E69" s="315"/>
      <c r="J69" s="2"/>
      <c r="K69" s="2"/>
      <c r="L69" s="2"/>
      <c r="M69" s="2"/>
      <c r="N69" s="2"/>
    </row>
    <row r="70" spans="1:14" ht="12.75">
      <c r="A70" s="315"/>
      <c r="B70" s="315"/>
      <c r="C70" s="315"/>
      <c r="D70" s="315"/>
      <c r="E70" s="315"/>
      <c r="J70" s="2"/>
      <c r="K70" s="2"/>
      <c r="L70" s="2"/>
      <c r="M70" s="2"/>
      <c r="N70" s="2"/>
    </row>
    <row r="71" spans="1:14" ht="12.75">
      <c r="A71" s="315"/>
      <c r="B71" s="315"/>
      <c r="C71" s="315"/>
      <c r="D71" s="315"/>
      <c r="E71" s="315"/>
      <c r="J71" s="2"/>
      <c r="K71" s="2"/>
      <c r="L71" s="2"/>
      <c r="M71" s="2"/>
      <c r="N71" s="2"/>
    </row>
    <row r="72" spans="1:14" ht="12.75">
      <c r="A72" s="315"/>
      <c r="B72" s="315"/>
      <c r="C72" s="315"/>
      <c r="D72" s="315"/>
      <c r="E72" s="315"/>
      <c r="J72" s="2"/>
      <c r="K72" s="2"/>
      <c r="L72" s="2"/>
      <c r="M72" s="2"/>
      <c r="N72" s="2"/>
    </row>
    <row r="73" spans="1:14" ht="12.75">
      <c r="A73" s="315"/>
      <c r="B73" s="315"/>
      <c r="C73" s="315"/>
      <c r="D73" s="315"/>
      <c r="E73" s="315"/>
      <c r="J73" s="2"/>
      <c r="K73" s="2"/>
      <c r="L73" s="2"/>
      <c r="M73" s="2"/>
      <c r="N73" s="2"/>
    </row>
    <row r="74" spans="1:14" ht="12.75">
      <c r="A74" s="315"/>
      <c r="B74" s="315"/>
      <c r="C74" s="315"/>
      <c r="D74" s="315"/>
      <c r="E74" s="315"/>
      <c r="J74" s="2"/>
      <c r="K74" s="2"/>
      <c r="L74" s="2"/>
      <c r="M74" s="2"/>
      <c r="N74" s="2"/>
    </row>
    <row r="75" spans="1:14" ht="12.75">
      <c r="A75" s="315"/>
      <c r="B75" s="315"/>
      <c r="C75" s="315"/>
      <c r="D75" s="315"/>
      <c r="E75" s="315"/>
      <c r="J75" s="2"/>
      <c r="K75" s="2"/>
      <c r="L75" s="2"/>
      <c r="M75" s="2"/>
      <c r="N75" s="2"/>
    </row>
    <row r="76" spans="1:14" ht="12.75">
      <c r="A76" s="315"/>
      <c r="B76" s="315"/>
      <c r="C76" s="315"/>
      <c r="D76" s="315"/>
      <c r="E76" s="315"/>
      <c r="J76" s="2"/>
      <c r="K76" s="2"/>
      <c r="L76" s="2"/>
      <c r="M76" s="2"/>
      <c r="N76" s="2"/>
    </row>
    <row r="77" spans="1:14" ht="12.75">
      <c r="A77" s="315"/>
      <c r="B77" s="315"/>
      <c r="C77" s="315"/>
      <c r="D77" s="315"/>
      <c r="E77" s="315"/>
      <c r="J77" s="2"/>
      <c r="K77" s="2"/>
      <c r="L77" s="2"/>
      <c r="M77" s="2"/>
      <c r="N77" s="2"/>
    </row>
    <row r="78" spans="1:14" ht="12.75">
      <c r="A78" s="315"/>
      <c r="B78" s="315"/>
      <c r="C78" s="315"/>
      <c r="D78" s="315"/>
      <c r="E78" s="315"/>
      <c r="J78" s="2"/>
      <c r="K78" s="2"/>
      <c r="L78" s="2"/>
      <c r="M78" s="2"/>
      <c r="N78" s="2"/>
    </row>
    <row r="79" spans="1:14" ht="12.75">
      <c r="A79" s="315"/>
      <c r="B79" s="315"/>
      <c r="C79" s="315"/>
      <c r="D79" s="315"/>
      <c r="E79" s="315"/>
      <c r="J79" s="2"/>
      <c r="K79" s="2"/>
      <c r="L79" s="2"/>
      <c r="M79" s="2"/>
      <c r="N79" s="2"/>
    </row>
    <row r="80" spans="1:14" ht="12.75">
      <c r="A80" s="315"/>
      <c r="B80" s="315"/>
      <c r="C80" s="315"/>
      <c r="D80" s="315"/>
      <c r="E80" s="315"/>
      <c r="J80" s="2"/>
      <c r="K80" s="2"/>
      <c r="L80" s="2"/>
      <c r="M80" s="2"/>
      <c r="N80" s="2"/>
    </row>
    <row r="81" spans="1:14" ht="12.75">
      <c r="A81" s="315"/>
      <c r="B81" s="315"/>
      <c r="C81" s="315"/>
      <c r="D81" s="315"/>
      <c r="E81" s="315"/>
      <c r="J81" s="2"/>
      <c r="K81" s="2"/>
      <c r="L81" s="2"/>
      <c r="M81" s="2"/>
      <c r="N81" s="2"/>
    </row>
    <row r="82" spans="1:14" ht="12.75">
      <c r="A82" s="315"/>
      <c r="B82" s="315"/>
      <c r="C82" s="315"/>
      <c r="D82" s="315"/>
      <c r="J82" s="2"/>
      <c r="K82" s="2"/>
      <c r="L82" s="2"/>
      <c r="M82" s="2"/>
      <c r="N82" s="2"/>
    </row>
    <row r="83" spans="1:14" ht="12.75">
      <c r="A83" s="315"/>
      <c r="B83" s="315"/>
      <c r="C83" s="315"/>
      <c r="D83" s="315"/>
      <c r="J83" s="2"/>
      <c r="K83" s="2"/>
      <c r="L83" s="2"/>
      <c r="M83" s="2"/>
      <c r="N83" s="2"/>
    </row>
    <row r="84" spans="1:14" ht="12.75">
      <c r="A84" s="315"/>
      <c r="B84" s="315"/>
      <c r="C84" s="315"/>
      <c r="D84" s="315"/>
      <c r="J84" s="2"/>
      <c r="K84" s="2"/>
      <c r="L84" s="2"/>
      <c r="M84" s="2"/>
      <c r="N84" s="2"/>
    </row>
    <row r="85" spans="1:14" ht="12.75">
      <c r="A85" s="315"/>
      <c r="B85" s="315"/>
      <c r="C85" s="315"/>
      <c r="D85" s="315"/>
      <c r="J85" s="2"/>
      <c r="K85" s="2"/>
      <c r="L85" s="2"/>
      <c r="M85" s="2"/>
      <c r="N85" s="2"/>
    </row>
    <row r="86" spans="1:14" ht="12.75">
      <c r="A86" s="315"/>
      <c r="B86" s="315"/>
      <c r="C86" s="315"/>
      <c r="D86" s="315"/>
      <c r="J86" s="2"/>
      <c r="K86" s="2"/>
      <c r="L86" s="2"/>
      <c r="M86" s="2"/>
      <c r="N86" s="2"/>
    </row>
    <row r="87" spans="1:14" ht="12.75">
      <c r="A87" s="315"/>
      <c r="B87" s="315"/>
      <c r="C87" s="315"/>
      <c r="D87" s="315"/>
      <c r="J87" s="2"/>
      <c r="K87" s="2"/>
      <c r="L87" s="2"/>
      <c r="M87" s="2"/>
      <c r="N87" s="2"/>
    </row>
    <row r="88" spans="1:14" ht="12.75">
      <c r="A88" s="315"/>
      <c r="B88" s="315"/>
      <c r="C88" s="315"/>
      <c r="D88" s="315"/>
      <c r="J88" s="2"/>
      <c r="K88" s="2"/>
      <c r="L88" s="2"/>
      <c r="M88" s="2"/>
      <c r="N88" s="2"/>
    </row>
    <row r="89" spans="1:14" ht="12.75">
      <c r="A89" s="315"/>
      <c r="B89" s="315"/>
      <c r="C89" s="315"/>
      <c r="D89" s="315"/>
      <c r="J89" s="2"/>
      <c r="K89" s="2"/>
      <c r="L89" s="2"/>
      <c r="M89" s="2"/>
      <c r="N89" s="2"/>
    </row>
    <row r="90" spans="1:14" ht="12.75">
      <c r="A90" s="315"/>
      <c r="B90" s="315"/>
      <c r="C90" s="315"/>
      <c r="D90" s="315"/>
      <c r="J90" s="2"/>
      <c r="K90" s="2"/>
      <c r="L90" s="2"/>
      <c r="M90" s="2"/>
      <c r="N90" s="2"/>
    </row>
    <row r="91" spans="1:14" ht="12.75">
      <c r="A91" s="315"/>
      <c r="B91" s="315"/>
      <c r="C91" s="315"/>
      <c r="D91" s="315"/>
      <c r="J91" s="2"/>
      <c r="K91" s="2"/>
      <c r="L91" s="2"/>
      <c r="M91" s="2"/>
      <c r="N91" s="2"/>
    </row>
    <row r="92" spans="1:14" ht="12.75">
      <c r="A92" s="315"/>
      <c r="B92" s="315"/>
      <c r="C92" s="315"/>
      <c r="D92" s="315"/>
      <c r="J92" s="2"/>
      <c r="K92" s="2"/>
      <c r="L92" s="2"/>
      <c r="M92" s="2"/>
      <c r="N92" s="2"/>
    </row>
    <row r="93" spans="1:14" ht="12.75">
      <c r="A93" s="315"/>
      <c r="B93" s="315"/>
      <c r="C93" s="315"/>
      <c r="D93" s="315"/>
      <c r="J93" s="2"/>
      <c r="K93" s="2"/>
      <c r="L93" s="2"/>
      <c r="M93" s="2"/>
      <c r="N93" s="2"/>
    </row>
    <row r="94" spans="1:14" ht="12.75">
      <c r="A94" s="315"/>
      <c r="B94" s="315"/>
      <c r="C94" s="315"/>
      <c r="D94" s="315"/>
      <c r="J94" s="2"/>
      <c r="K94" s="2"/>
      <c r="L94" s="2"/>
      <c r="M94" s="2"/>
      <c r="N94" s="2"/>
    </row>
    <row r="95" spans="1:14" ht="12.75">
      <c r="A95" s="315"/>
      <c r="B95" s="315"/>
      <c r="C95" s="315"/>
      <c r="D95" s="315"/>
      <c r="J95" s="2"/>
      <c r="K95" s="2"/>
      <c r="L95" s="2"/>
      <c r="M95" s="2"/>
      <c r="N95" s="2"/>
    </row>
    <row r="96" spans="1:14" ht="12.75">
      <c r="A96" s="315"/>
      <c r="B96" s="315"/>
      <c r="C96" s="315"/>
      <c r="D96" s="315"/>
      <c r="J96" s="2"/>
      <c r="K96" s="2"/>
      <c r="L96" s="2"/>
      <c r="M96" s="2"/>
      <c r="N96" s="2"/>
    </row>
    <row r="97" spans="1:14" ht="12.75">
      <c r="A97" s="315"/>
      <c r="B97" s="315"/>
      <c r="C97" s="315"/>
      <c r="D97" s="315"/>
      <c r="J97" s="2"/>
      <c r="K97" s="2"/>
      <c r="L97" s="2"/>
      <c r="M97" s="2"/>
      <c r="N97" s="2"/>
    </row>
    <row r="98" spans="1:14" ht="12.75">
      <c r="A98" s="315"/>
      <c r="B98" s="315"/>
      <c r="C98" s="315"/>
      <c r="D98" s="315"/>
      <c r="J98" s="2"/>
      <c r="K98" s="2"/>
      <c r="L98" s="2"/>
      <c r="M98" s="2"/>
      <c r="N98" s="2"/>
    </row>
    <row r="99" spans="1:14" ht="12.75">
      <c r="A99" s="315"/>
      <c r="B99" s="315"/>
      <c r="C99" s="315"/>
      <c r="D99" s="315"/>
      <c r="J99" s="2"/>
      <c r="K99" s="2"/>
      <c r="L99" s="2"/>
      <c r="M99" s="2"/>
      <c r="N99" s="2"/>
    </row>
    <row r="100" spans="1:14" ht="12.75">
      <c r="A100" s="315"/>
      <c r="B100" s="315"/>
      <c r="C100" s="315"/>
      <c r="D100" s="315"/>
      <c r="J100" s="2"/>
      <c r="K100" s="2"/>
      <c r="L100" s="2"/>
      <c r="M100" s="2"/>
      <c r="N100" s="2"/>
    </row>
    <row r="101" spans="1:14" ht="12.75">
      <c r="A101" s="315"/>
      <c r="B101" s="315"/>
      <c r="C101" s="315"/>
      <c r="D101" s="315"/>
      <c r="J101" s="2"/>
      <c r="K101" s="2"/>
      <c r="L101" s="2"/>
      <c r="M101" s="2"/>
      <c r="N101" s="2"/>
    </row>
    <row r="102" spans="10:14" ht="12.75">
      <c r="J102" s="2"/>
      <c r="K102" s="2"/>
      <c r="L102" s="2"/>
      <c r="M102" s="2"/>
      <c r="N102" s="2"/>
    </row>
    <row r="103" spans="10:14" ht="12.75">
      <c r="J103" s="2"/>
      <c r="K103" s="2"/>
      <c r="L103" s="2"/>
      <c r="M103" s="2"/>
      <c r="N103" s="2"/>
    </row>
    <row r="104" spans="10:14" ht="12.75">
      <c r="J104" s="2"/>
      <c r="K104" s="2"/>
      <c r="L104" s="2"/>
      <c r="M104" s="2"/>
      <c r="N104" s="2"/>
    </row>
    <row r="105" spans="10:14" ht="12.75">
      <c r="J105" s="2"/>
      <c r="K105" s="2"/>
      <c r="L105" s="2"/>
      <c r="M105" s="2"/>
      <c r="N105" s="2"/>
    </row>
    <row r="106" spans="10:14" ht="12.75">
      <c r="J106" s="2"/>
      <c r="K106" s="2"/>
      <c r="L106" s="2"/>
      <c r="M106" s="2"/>
      <c r="N106" s="2"/>
    </row>
    <row r="107" spans="10:14" ht="12.75">
      <c r="J107" s="2"/>
      <c r="K107" s="2"/>
      <c r="L107" s="2"/>
      <c r="M107" s="2"/>
      <c r="N107" s="2"/>
    </row>
    <row r="108" spans="10:14" ht="12.75">
      <c r="J108" s="2"/>
      <c r="K108" s="2"/>
      <c r="L108" s="2"/>
      <c r="M108" s="2"/>
      <c r="N108" s="2"/>
    </row>
    <row r="109" spans="10:14" ht="12.75">
      <c r="J109" s="2"/>
      <c r="K109" s="2"/>
      <c r="L109" s="2"/>
      <c r="M109" s="2"/>
      <c r="N109" s="2"/>
    </row>
    <row r="110" spans="10:14" ht="12.75">
      <c r="J110" s="2"/>
      <c r="K110" s="2"/>
      <c r="L110" s="2"/>
      <c r="M110" s="2"/>
      <c r="N110" s="2"/>
    </row>
    <row r="111" spans="10:14" ht="12.75">
      <c r="J111" s="2"/>
      <c r="K111" s="2"/>
      <c r="L111" s="2"/>
      <c r="M111" s="2"/>
      <c r="N111" s="2"/>
    </row>
    <row r="112" spans="10:14" ht="12.75">
      <c r="J112" s="2"/>
      <c r="K112" s="2"/>
      <c r="L112" s="2"/>
      <c r="M112" s="2"/>
      <c r="N112" s="2"/>
    </row>
    <row r="113" spans="10:14" ht="12.75">
      <c r="J113" s="2"/>
      <c r="K113" s="2"/>
      <c r="L113" s="2"/>
      <c r="M113" s="2"/>
      <c r="N113" s="2"/>
    </row>
    <row r="114" spans="10:14" ht="12.75">
      <c r="J114" s="2"/>
      <c r="K114" s="2"/>
      <c r="L114" s="2"/>
      <c r="M114" s="2"/>
      <c r="N114" s="2"/>
    </row>
    <row r="115" spans="10:14" ht="12.75">
      <c r="J115" s="2"/>
      <c r="K115" s="2"/>
      <c r="L115" s="2"/>
      <c r="M115" s="2"/>
      <c r="N115" s="2"/>
    </row>
    <row r="116" spans="10:14" ht="12.75">
      <c r="J116" s="2"/>
      <c r="K116" s="2"/>
      <c r="L116" s="2"/>
      <c r="M116" s="2"/>
      <c r="N116" s="2"/>
    </row>
    <row r="117" spans="10:14" ht="12.75">
      <c r="J117" s="2"/>
      <c r="K117" s="2"/>
      <c r="L117" s="2"/>
      <c r="M117" s="2"/>
      <c r="N117" s="2"/>
    </row>
    <row r="118" spans="10:14" ht="12.75">
      <c r="J118" s="2"/>
      <c r="K118" s="2"/>
      <c r="L118" s="2"/>
      <c r="M118" s="2"/>
      <c r="N118" s="2"/>
    </row>
    <row r="119" spans="10:14" ht="12.75">
      <c r="J119" s="2"/>
      <c r="K119" s="2"/>
      <c r="L119" s="2"/>
      <c r="M119" s="2"/>
      <c r="N119" s="2"/>
    </row>
    <row r="120" spans="10:14" ht="12.75">
      <c r="J120" s="2"/>
      <c r="K120" s="2"/>
      <c r="L120" s="2"/>
      <c r="M120" s="2"/>
      <c r="N120" s="2"/>
    </row>
    <row r="121" spans="10:14" ht="12.75">
      <c r="J121" s="2"/>
      <c r="K121" s="2"/>
      <c r="L121" s="2"/>
      <c r="M121" s="2"/>
      <c r="N121" s="2"/>
    </row>
    <row r="122" spans="10:14" ht="12.75">
      <c r="J122" s="2"/>
      <c r="K122" s="2"/>
      <c r="L122" s="2"/>
      <c r="M122" s="2"/>
      <c r="N122" s="2"/>
    </row>
    <row r="123" spans="10:14" ht="12.75">
      <c r="J123" s="2"/>
      <c r="K123" s="2"/>
      <c r="L123" s="2"/>
      <c r="M123" s="2"/>
      <c r="N123" s="2"/>
    </row>
    <row r="124" spans="10:14" ht="12.75">
      <c r="J124" s="2"/>
      <c r="K124" s="2"/>
      <c r="L124" s="2"/>
      <c r="M124" s="2"/>
      <c r="N124" s="2"/>
    </row>
    <row r="125" spans="10:14" ht="12.75">
      <c r="J125" s="2"/>
      <c r="K125" s="2"/>
      <c r="L125" s="2"/>
      <c r="M125" s="2"/>
      <c r="N125" s="2"/>
    </row>
    <row r="126" spans="10:14" ht="12.75">
      <c r="J126" s="2"/>
      <c r="K126" s="2"/>
      <c r="L126" s="2"/>
      <c r="M126" s="2"/>
      <c r="N126" s="2"/>
    </row>
    <row r="127" spans="10:14" ht="12.75">
      <c r="J127" s="2"/>
      <c r="K127" s="2"/>
      <c r="L127" s="2"/>
      <c r="M127" s="2"/>
      <c r="N127" s="2"/>
    </row>
    <row r="128" spans="10:14" ht="12.75">
      <c r="J128" s="2"/>
      <c r="K128" s="2"/>
      <c r="L128" s="2"/>
      <c r="M128" s="2"/>
      <c r="N128" s="2"/>
    </row>
    <row r="129" spans="10:14" ht="12.75">
      <c r="J129" s="2"/>
      <c r="K129" s="2"/>
      <c r="L129" s="2"/>
      <c r="M129" s="2"/>
      <c r="N129" s="2"/>
    </row>
    <row r="130" spans="10:14" ht="12.75">
      <c r="J130" s="2"/>
      <c r="K130" s="2"/>
      <c r="L130" s="2"/>
      <c r="M130" s="2"/>
      <c r="N130" s="2"/>
    </row>
    <row r="131" spans="10:14" ht="12.75">
      <c r="J131" s="2"/>
      <c r="K131" s="2"/>
      <c r="L131" s="2"/>
      <c r="M131" s="2"/>
      <c r="N131" s="2"/>
    </row>
    <row r="132" spans="10:14" ht="12.75">
      <c r="J132" s="2"/>
      <c r="K132" s="2"/>
      <c r="L132" s="2"/>
      <c r="M132" s="2"/>
      <c r="N132" s="2"/>
    </row>
    <row r="133" spans="10:14" ht="12.75">
      <c r="J133" s="2"/>
      <c r="K133" s="2"/>
      <c r="L133" s="2"/>
      <c r="M133" s="2"/>
      <c r="N133" s="2"/>
    </row>
    <row r="134" spans="10:14" ht="12.75">
      <c r="J134" s="2"/>
      <c r="K134" s="2"/>
      <c r="L134" s="2"/>
      <c r="M134" s="2"/>
      <c r="N134" s="2"/>
    </row>
    <row r="135" spans="10:14" ht="12.75">
      <c r="J135" s="2"/>
      <c r="K135" s="2"/>
      <c r="L135" s="2"/>
      <c r="M135" s="2"/>
      <c r="N135" s="2"/>
    </row>
    <row r="136" spans="10:14" ht="12.75">
      <c r="J136" s="2"/>
      <c r="K136" s="2"/>
      <c r="L136" s="2"/>
      <c r="M136" s="2"/>
      <c r="N136" s="2"/>
    </row>
    <row r="137" spans="10:14" ht="12.75">
      <c r="J137" s="2"/>
      <c r="K137" s="2"/>
      <c r="L137" s="2"/>
      <c r="M137" s="2"/>
      <c r="N137" s="2"/>
    </row>
    <row r="138" spans="10:14" ht="12.75">
      <c r="J138" s="2"/>
      <c r="K138" s="2"/>
      <c r="L138" s="2"/>
      <c r="M138" s="2"/>
      <c r="N138" s="2"/>
    </row>
  </sheetData>
  <sheetProtection/>
  <mergeCells count="1">
    <mergeCell ref="D2:M2"/>
  </mergeCells>
  <printOptions horizontalCentered="1" verticalCentered="1"/>
  <pageMargins left="0.1968503937007874" right="0.1968503937007874" top="0.1968503937007874" bottom="0.15748031496062992" header="0.4330708661417323" footer="0.31496062992125984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13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75390625" style="1" customWidth="1"/>
    <col min="2" max="2" width="16.375" style="1" customWidth="1"/>
    <col min="3" max="14" width="8.375" style="1" customWidth="1"/>
    <col min="15" max="15" width="18.625" style="2" customWidth="1"/>
    <col min="16" max="16" width="15.00390625" style="2" customWidth="1"/>
    <col min="17" max="17" width="9.125" style="2" customWidth="1"/>
    <col min="18" max="18" width="19.125" style="2" customWidth="1"/>
    <col min="19" max="16384" width="9.125" style="2" customWidth="1"/>
  </cols>
  <sheetData>
    <row r="2" spans="1:15" ht="34.5" customHeight="1">
      <c r="A2" s="320" t="s">
        <v>222</v>
      </c>
      <c r="B2" s="321" t="s">
        <v>223</v>
      </c>
      <c r="C2" s="322" t="s">
        <v>224</v>
      </c>
      <c r="D2" s="358" t="s">
        <v>260</v>
      </c>
      <c r="E2" s="363"/>
      <c r="F2" s="363"/>
      <c r="G2" s="363"/>
      <c r="H2" s="363"/>
      <c r="I2" s="363"/>
      <c r="J2" s="363"/>
      <c r="K2" s="363"/>
      <c r="L2" s="363"/>
      <c r="M2" s="364"/>
      <c r="N2" s="323"/>
      <c r="O2" s="324"/>
    </row>
    <row r="3" spans="1:15" ht="13.5" customHeight="1">
      <c r="A3" s="325" t="s">
        <v>226</v>
      </c>
      <c r="B3" s="326" t="s">
        <v>227</v>
      </c>
      <c r="C3" s="327" t="s">
        <v>228</v>
      </c>
      <c r="D3" s="4"/>
      <c r="E3" s="4"/>
      <c r="F3" s="4"/>
      <c r="G3" s="4"/>
      <c r="H3" s="5"/>
      <c r="I3" s="5"/>
      <c r="J3" s="5"/>
      <c r="K3" s="5"/>
      <c r="L3" s="4"/>
      <c r="M3" s="4"/>
      <c r="N3" s="4"/>
      <c r="O3" s="6"/>
    </row>
    <row r="4" spans="1:16" ht="23.25" customHeight="1">
      <c r="A4" s="277"/>
      <c r="B4" s="278"/>
      <c r="C4" s="279" t="s">
        <v>58</v>
      </c>
      <c r="D4" s="279" t="s">
        <v>133</v>
      </c>
      <c r="E4" s="279" t="s">
        <v>66</v>
      </c>
      <c r="F4" s="279" t="s">
        <v>130</v>
      </c>
      <c r="G4" s="279" t="s">
        <v>247</v>
      </c>
      <c r="H4" s="279" t="s">
        <v>92</v>
      </c>
      <c r="I4" s="279" t="s">
        <v>245</v>
      </c>
      <c r="J4" s="279" t="s">
        <v>192</v>
      </c>
      <c r="K4" s="280" t="s">
        <v>70</v>
      </c>
      <c r="L4" s="279" t="s">
        <v>74</v>
      </c>
      <c r="M4" s="281" t="s">
        <v>68</v>
      </c>
      <c r="N4" s="279" t="s">
        <v>69</v>
      </c>
      <c r="O4" s="282" t="s">
        <v>1</v>
      </c>
      <c r="P4" s="302" t="s">
        <v>22</v>
      </c>
    </row>
    <row r="5" spans="1:16" ht="23.25" customHeight="1">
      <c r="A5" s="283" t="s">
        <v>23</v>
      </c>
      <c r="B5" s="284" t="s">
        <v>75</v>
      </c>
      <c r="C5" s="285" t="s">
        <v>261</v>
      </c>
      <c r="D5" s="285" t="s">
        <v>262</v>
      </c>
      <c r="E5" s="285" t="s">
        <v>263</v>
      </c>
      <c r="F5" s="285" t="s">
        <v>264</v>
      </c>
      <c r="G5" s="285" t="s">
        <v>265</v>
      </c>
      <c r="H5" s="285" t="s">
        <v>266</v>
      </c>
      <c r="I5" s="285" t="s">
        <v>267</v>
      </c>
      <c r="J5" s="285" t="s">
        <v>268</v>
      </c>
      <c r="K5" s="286" t="s">
        <v>269</v>
      </c>
      <c r="L5" s="287" t="s">
        <v>270</v>
      </c>
      <c r="M5" s="288" t="s">
        <v>271</v>
      </c>
      <c r="N5" s="285" t="s">
        <v>162</v>
      </c>
      <c r="O5" s="289" t="s">
        <v>22</v>
      </c>
      <c r="P5" s="303" t="s">
        <v>273</v>
      </c>
    </row>
    <row r="6" spans="1:17" ht="19.5" customHeight="1">
      <c r="A6" s="290" t="s">
        <v>36</v>
      </c>
      <c r="B6" s="157" t="s">
        <v>8</v>
      </c>
      <c r="C6" s="121">
        <v>2082</v>
      </c>
      <c r="D6" s="313">
        <v>1804</v>
      </c>
      <c r="E6" s="328">
        <v>1852</v>
      </c>
      <c r="F6" s="313">
        <v>2135</v>
      </c>
      <c r="G6" s="328">
        <v>2218</v>
      </c>
      <c r="H6" s="313">
        <v>1511</v>
      </c>
      <c r="I6" s="121">
        <v>1842</v>
      </c>
      <c r="J6" s="313">
        <v>1947</v>
      </c>
      <c r="K6" s="121">
        <v>1676</v>
      </c>
      <c r="L6" s="313">
        <v>1936</v>
      </c>
      <c r="M6" s="121">
        <v>1905</v>
      </c>
      <c r="N6" s="313">
        <v>1775</v>
      </c>
      <c r="O6" s="294">
        <f aca="true" t="shared" si="0" ref="O6:O23">SUM(C6:N6)</f>
        <v>22683</v>
      </c>
      <c r="P6" s="304">
        <v>5474</v>
      </c>
      <c r="Q6" s="201"/>
    </row>
    <row r="7" spans="1:17" ht="19.5" customHeight="1">
      <c r="A7" s="290" t="s">
        <v>37</v>
      </c>
      <c r="B7" s="157" t="s">
        <v>2</v>
      </c>
      <c r="C7" s="121">
        <v>2197</v>
      </c>
      <c r="D7" s="313">
        <v>2068</v>
      </c>
      <c r="E7" s="121">
        <v>1681</v>
      </c>
      <c r="F7" s="313">
        <v>1961</v>
      </c>
      <c r="G7" s="121">
        <v>1777</v>
      </c>
      <c r="H7" s="313">
        <v>1541</v>
      </c>
      <c r="I7" s="121">
        <v>1783</v>
      </c>
      <c r="J7" s="313">
        <v>1733</v>
      </c>
      <c r="K7" s="328">
        <v>2013</v>
      </c>
      <c r="L7" s="313">
        <v>1569</v>
      </c>
      <c r="M7" s="121">
        <v>1696</v>
      </c>
      <c r="N7" s="328">
        <v>2108</v>
      </c>
      <c r="O7" s="294">
        <f t="shared" si="0"/>
        <v>22127</v>
      </c>
      <c r="P7" s="304">
        <v>5340</v>
      </c>
      <c r="Q7" s="201"/>
    </row>
    <row r="8" spans="1:17" ht="19.5" customHeight="1">
      <c r="A8" s="290" t="s">
        <v>38</v>
      </c>
      <c r="B8" s="157" t="s">
        <v>52</v>
      </c>
      <c r="C8" s="121">
        <v>1802</v>
      </c>
      <c r="D8" s="313">
        <v>1612</v>
      </c>
      <c r="E8" s="121">
        <v>1817</v>
      </c>
      <c r="F8" s="313">
        <v>2029</v>
      </c>
      <c r="G8" s="121">
        <v>1828</v>
      </c>
      <c r="H8" s="313">
        <v>1585</v>
      </c>
      <c r="I8" s="121">
        <v>1828</v>
      </c>
      <c r="J8" s="313">
        <v>1701</v>
      </c>
      <c r="K8" s="121">
        <v>1723</v>
      </c>
      <c r="L8" s="313">
        <v>1827</v>
      </c>
      <c r="M8" s="121">
        <v>1853</v>
      </c>
      <c r="N8" s="313">
        <v>1575</v>
      </c>
      <c r="O8" s="294">
        <f t="shared" si="0"/>
        <v>21180</v>
      </c>
      <c r="P8" s="304">
        <v>5111</v>
      </c>
      <c r="Q8" s="201"/>
    </row>
    <row r="9" spans="1:17" ht="19.5" customHeight="1">
      <c r="A9" s="290" t="s">
        <v>40</v>
      </c>
      <c r="B9" s="157" t="s">
        <v>14</v>
      </c>
      <c r="C9" s="121">
        <v>1810</v>
      </c>
      <c r="D9" s="313">
        <v>1925</v>
      </c>
      <c r="E9" s="121">
        <v>1277</v>
      </c>
      <c r="F9" s="328">
        <v>2267</v>
      </c>
      <c r="G9" s="121">
        <v>1616</v>
      </c>
      <c r="H9" s="313">
        <v>1442</v>
      </c>
      <c r="I9" s="121">
        <v>1643</v>
      </c>
      <c r="J9" s="328">
        <v>2048</v>
      </c>
      <c r="K9" s="121">
        <v>1907</v>
      </c>
      <c r="L9" s="313">
        <v>1520</v>
      </c>
      <c r="M9" s="121">
        <v>1455</v>
      </c>
      <c r="N9" s="313">
        <v>1950</v>
      </c>
      <c r="O9" s="294">
        <f t="shared" si="0"/>
        <v>20860</v>
      </c>
      <c r="P9" s="304">
        <v>5034</v>
      </c>
      <c r="Q9" s="201"/>
    </row>
    <row r="10" spans="1:17" ht="19.5" customHeight="1">
      <c r="A10" s="290" t="s">
        <v>41</v>
      </c>
      <c r="B10" s="157" t="s">
        <v>241</v>
      </c>
      <c r="C10" s="121">
        <v>1966</v>
      </c>
      <c r="D10" s="313">
        <v>1938</v>
      </c>
      <c r="E10" s="121">
        <v>1613</v>
      </c>
      <c r="F10" s="313">
        <v>2072</v>
      </c>
      <c r="G10" s="121">
        <v>1717</v>
      </c>
      <c r="H10" s="313">
        <v>1273</v>
      </c>
      <c r="I10" s="121">
        <v>1940</v>
      </c>
      <c r="J10" s="313">
        <v>1757</v>
      </c>
      <c r="K10" s="121">
        <v>1334</v>
      </c>
      <c r="L10" s="313">
        <v>1659</v>
      </c>
      <c r="M10" s="121">
        <v>1807</v>
      </c>
      <c r="N10" s="313">
        <v>1716</v>
      </c>
      <c r="O10" s="294">
        <f t="shared" si="0"/>
        <v>20792</v>
      </c>
      <c r="P10" s="304">
        <v>5018</v>
      </c>
      <c r="Q10" s="201"/>
    </row>
    <row r="11" spans="1:17" ht="19.5" customHeight="1">
      <c r="A11" s="290" t="s">
        <v>42</v>
      </c>
      <c r="B11" s="157" t="s">
        <v>56</v>
      </c>
      <c r="C11" s="121">
        <v>1926</v>
      </c>
      <c r="D11" s="313">
        <v>1523</v>
      </c>
      <c r="E11" s="121">
        <v>1538</v>
      </c>
      <c r="F11" s="313">
        <v>1913</v>
      </c>
      <c r="G11" s="121">
        <v>1727</v>
      </c>
      <c r="H11" s="313">
        <v>988</v>
      </c>
      <c r="I11" s="121">
        <v>1993</v>
      </c>
      <c r="J11" s="313">
        <v>1543</v>
      </c>
      <c r="K11" s="121">
        <v>1570</v>
      </c>
      <c r="L11" s="328">
        <v>2001</v>
      </c>
      <c r="M11" s="328">
        <v>1997</v>
      </c>
      <c r="N11" s="313">
        <v>1637</v>
      </c>
      <c r="O11" s="294">
        <f t="shared" si="0"/>
        <v>20356</v>
      </c>
      <c r="P11" s="304">
        <v>4912</v>
      </c>
      <c r="Q11" s="201"/>
    </row>
    <row r="12" spans="1:17" ht="19.5" customHeight="1">
      <c r="A12" s="290" t="s">
        <v>43</v>
      </c>
      <c r="B12" s="157" t="s">
        <v>123</v>
      </c>
      <c r="C12" s="121">
        <v>1874</v>
      </c>
      <c r="D12" s="313">
        <v>2048</v>
      </c>
      <c r="E12" s="121">
        <v>1576</v>
      </c>
      <c r="F12" s="313">
        <v>2126</v>
      </c>
      <c r="G12" s="121">
        <v>1504</v>
      </c>
      <c r="H12" s="313">
        <v>1365</v>
      </c>
      <c r="I12" s="121">
        <v>1573</v>
      </c>
      <c r="J12" s="313">
        <v>1483</v>
      </c>
      <c r="K12" s="121">
        <v>1433</v>
      </c>
      <c r="L12" s="313">
        <v>1823</v>
      </c>
      <c r="M12" s="121">
        <v>1789</v>
      </c>
      <c r="N12" s="313">
        <v>1653</v>
      </c>
      <c r="O12" s="294">
        <f t="shared" si="0"/>
        <v>20247</v>
      </c>
      <c r="P12" s="304">
        <v>4886</v>
      </c>
      <c r="Q12" s="201"/>
    </row>
    <row r="13" spans="1:17" ht="19.5" customHeight="1">
      <c r="A13" s="290" t="s">
        <v>44</v>
      </c>
      <c r="B13" s="252" t="s">
        <v>150</v>
      </c>
      <c r="C13" s="121">
        <v>1880</v>
      </c>
      <c r="D13" s="328">
        <v>2137</v>
      </c>
      <c r="E13" s="121">
        <v>1363</v>
      </c>
      <c r="F13" s="313">
        <v>1829</v>
      </c>
      <c r="G13" s="121">
        <v>1634</v>
      </c>
      <c r="H13" s="313">
        <v>1101</v>
      </c>
      <c r="I13" s="121">
        <v>2080</v>
      </c>
      <c r="J13" s="313">
        <v>1579</v>
      </c>
      <c r="K13" s="121">
        <v>1720</v>
      </c>
      <c r="L13" s="313">
        <v>1439</v>
      </c>
      <c r="M13" s="121">
        <v>1570</v>
      </c>
      <c r="N13" s="313">
        <v>1403</v>
      </c>
      <c r="O13" s="294">
        <f t="shared" si="0"/>
        <v>19735</v>
      </c>
      <c r="P13" s="304">
        <v>4763</v>
      </c>
      <c r="Q13" s="201"/>
    </row>
    <row r="14" spans="1:17" ht="19.5" customHeight="1">
      <c r="A14" s="290" t="s">
        <v>45</v>
      </c>
      <c r="B14" s="157" t="s">
        <v>10</v>
      </c>
      <c r="C14" s="121">
        <v>1745</v>
      </c>
      <c r="D14" s="313">
        <v>1711</v>
      </c>
      <c r="E14" s="121">
        <v>1336</v>
      </c>
      <c r="F14" s="313">
        <v>1968</v>
      </c>
      <c r="G14" s="121">
        <v>978</v>
      </c>
      <c r="H14" s="328">
        <v>1750</v>
      </c>
      <c r="I14" s="121">
        <v>1302</v>
      </c>
      <c r="J14" s="313">
        <v>1859</v>
      </c>
      <c r="K14" s="121">
        <v>1783</v>
      </c>
      <c r="L14" s="313">
        <v>1714</v>
      </c>
      <c r="M14" s="121">
        <v>1788</v>
      </c>
      <c r="N14" s="313">
        <v>1770</v>
      </c>
      <c r="O14" s="294">
        <f t="shared" si="0"/>
        <v>19704</v>
      </c>
      <c r="P14" s="304">
        <v>4755</v>
      </c>
      <c r="Q14" s="201"/>
    </row>
    <row r="15" spans="1:17" ht="19.5" customHeight="1">
      <c r="A15" s="290" t="s">
        <v>46</v>
      </c>
      <c r="B15" s="157" t="s">
        <v>242</v>
      </c>
      <c r="C15" s="328">
        <v>2214</v>
      </c>
      <c r="D15" s="313">
        <v>1530</v>
      </c>
      <c r="E15" s="121">
        <v>1316</v>
      </c>
      <c r="F15" s="313">
        <v>1588</v>
      </c>
      <c r="G15" s="121">
        <v>1982</v>
      </c>
      <c r="H15" s="313">
        <v>1226</v>
      </c>
      <c r="I15" s="328">
        <v>2082</v>
      </c>
      <c r="J15" s="313">
        <v>1568</v>
      </c>
      <c r="K15" s="121">
        <v>1411</v>
      </c>
      <c r="L15" s="313">
        <v>1236</v>
      </c>
      <c r="M15" s="121">
        <v>1531</v>
      </c>
      <c r="N15" s="313">
        <v>1876</v>
      </c>
      <c r="O15" s="294">
        <f t="shared" si="0"/>
        <v>19560</v>
      </c>
      <c r="P15" s="304">
        <v>4720</v>
      </c>
      <c r="Q15" s="201"/>
    </row>
    <row r="16" spans="1:17" ht="19.5" customHeight="1">
      <c r="A16" s="295" t="s">
        <v>48</v>
      </c>
      <c r="B16" s="226" t="s">
        <v>6</v>
      </c>
      <c r="C16" s="121">
        <v>1529</v>
      </c>
      <c r="D16" s="329">
        <v>1600</v>
      </c>
      <c r="E16" s="79">
        <v>1762</v>
      </c>
      <c r="F16" s="314">
        <v>2122</v>
      </c>
      <c r="G16" s="79">
        <v>1656</v>
      </c>
      <c r="H16" s="314">
        <v>1440</v>
      </c>
      <c r="I16" s="329">
        <v>1880</v>
      </c>
      <c r="J16" s="314">
        <v>1492</v>
      </c>
      <c r="K16" s="79">
        <v>1045</v>
      </c>
      <c r="L16" s="314">
        <v>1591</v>
      </c>
      <c r="M16" s="79">
        <v>1516</v>
      </c>
      <c r="N16" s="313">
        <v>1669</v>
      </c>
      <c r="O16" s="298">
        <f t="shared" si="0"/>
        <v>19302</v>
      </c>
      <c r="P16" s="304">
        <v>4658</v>
      </c>
      <c r="Q16" s="201"/>
    </row>
    <row r="17" spans="1:17" ht="19.5" customHeight="1">
      <c r="A17" s="290" t="s">
        <v>49</v>
      </c>
      <c r="B17" s="157" t="s">
        <v>4</v>
      </c>
      <c r="C17" s="121">
        <v>1699</v>
      </c>
      <c r="D17" s="313">
        <v>1730</v>
      </c>
      <c r="E17" s="121">
        <v>1394</v>
      </c>
      <c r="F17" s="313">
        <v>1970</v>
      </c>
      <c r="G17" s="121">
        <v>1672</v>
      </c>
      <c r="H17" s="313">
        <v>1068</v>
      </c>
      <c r="I17" s="121">
        <v>1804</v>
      </c>
      <c r="J17" s="313">
        <v>1546</v>
      </c>
      <c r="K17" s="121">
        <v>1803</v>
      </c>
      <c r="L17" s="313">
        <v>1297</v>
      </c>
      <c r="M17" s="121">
        <v>1205</v>
      </c>
      <c r="N17" s="313">
        <v>1757</v>
      </c>
      <c r="O17" s="294">
        <f t="shared" si="0"/>
        <v>18945</v>
      </c>
      <c r="P17" s="304">
        <v>4572</v>
      </c>
      <c r="Q17" s="201"/>
    </row>
    <row r="18" spans="1:17" ht="19.5" customHeight="1">
      <c r="A18" s="290" t="s">
        <v>50</v>
      </c>
      <c r="B18" s="226" t="s">
        <v>104</v>
      </c>
      <c r="C18" s="121">
        <v>1592</v>
      </c>
      <c r="D18" s="313">
        <v>1576</v>
      </c>
      <c r="E18" s="121">
        <v>1270</v>
      </c>
      <c r="F18" s="313">
        <v>1803</v>
      </c>
      <c r="G18" s="121">
        <v>1911</v>
      </c>
      <c r="H18" s="313">
        <v>1437</v>
      </c>
      <c r="I18" s="121">
        <v>1810</v>
      </c>
      <c r="J18" s="313">
        <v>1805</v>
      </c>
      <c r="K18" s="121">
        <v>1667</v>
      </c>
      <c r="L18" s="313">
        <v>1314</v>
      </c>
      <c r="M18" s="121">
        <v>1097</v>
      </c>
      <c r="N18" s="313">
        <v>1641</v>
      </c>
      <c r="O18" s="294">
        <f t="shared" si="0"/>
        <v>18923</v>
      </c>
      <c r="P18" s="304">
        <v>4567</v>
      </c>
      <c r="Q18" s="201"/>
    </row>
    <row r="19" spans="1:17" ht="19.5" customHeight="1">
      <c r="A19" s="290" t="s">
        <v>51</v>
      </c>
      <c r="B19" s="226" t="s">
        <v>187</v>
      </c>
      <c r="C19" s="121">
        <v>1702</v>
      </c>
      <c r="D19" s="313">
        <v>1577</v>
      </c>
      <c r="E19" s="121">
        <v>1290</v>
      </c>
      <c r="F19" s="313">
        <v>1754</v>
      </c>
      <c r="G19" s="121">
        <v>1497</v>
      </c>
      <c r="H19" s="313">
        <v>1004</v>
      </c>
      <c r="I19" s="121">
        <v>1583</v>
      </c>
      <c r="J19" s="313">
        <v>1587</v>
      </c>
      <c r="K19" s="121">
        <v>1274</v>
      </c>
      <c r="L19" s="313">
        <v>1802</v>
      </c>
      <c r="M19" s="121">
        <v>1535</v>
      </c>
      <c r="N19" s="313">
        <v>1766</v>
      </c>
      <c r="O19" s="294">
        <f t="shared" si="0"/>
        <v>18371</v>
      </c>
      <c r="P19" s="304">
        <v>4433</v>
      </c>
      <c r="Q19" s="201"/>
    </row>
    <row r="20" spans="1:17" ht="19.5" customHeight="1">
      <c r="A20" s="290" t="s">
        <v>53</v>
      </c>
      <c r="B20" s="157" t="s">
        <v>165</v>
      </c>
      <c r="C20" s="121">
        <v>1615</v>
      </c>
      <c r="D20" s="313">
        <v>1626</v>
      </c>
      <c r="E20" s="121">
        <v>478</v>
      </c>
      <c r="F20" s="313">
        <v>1519</v>
      </c>
      <c r="G20" s="121">
        <v>1539</v>
      </c>
      <c r="H20" s="313">
        <v>860</v>
      </c>
      <c r="I20" s="121">
        <v>1687</v>
      </c>
      <c r="J20" s="313">
        <v>1456</v>
      </c>
      <c r="K20" s="121">
        <v>1906</v>
      </c>
      <c r="L20" s="313">
        <v>1300</v>
      </c>
      <c r="M20" s="121">
        <v>1880</v>
      </c>
      <c r="N20" s="313">
        <v>1530</v>
      </c>
      <c r="O20" s="294">
        <f t="shared" si="0"/>
        <v>17396</v>
      </c>
      <c r="P20" s="304">
        <v>4198</v>
      </c>
      <c r="Q20" s="201"/>
    </row>
    <row r="21" spans="1:17" ht="19.5" customHeight="1">
      <c r="A21" s="290" t="s">
        <v>54</v>
      </c>
      <c r="B21" s="157" t="s">
        <v>16</v>
      </c>
      <c r="C21" s="121">
        <v>689</v>
      </c>
      <c r="D21" s="313">
        <v>1256</v>
      </c>
      <c r="E21" s="121">
        <v>90</v>
      </c>
      <c r="F21" s="313">
        <v>1558</v>
      </c>
      <c r="G21" s="121">
        <v>1416</v>
      </c>
      <c r="H21" s="313">
        <v>495</v>
      </c>
      <c r="I21" s="121">
        <v>1388</v>
      </c>
      <c r="J21" s="313">
        <v>1254</v>
      </c>
      <c r="K21" s="121">
        <v>576</v>
      </c>
      <c r="L21" s="313">
        <v>542</v>
      </c>
      <c r="M21" s="121">
        <v>1248</v>
      </c>
      <c r="N21" s="313">
        <v>1269</v>
      </c>
      <c r="O21" s="294">
        <f t="shared" si="0"/>
        <v>11781</v>
      </c>
      <c r="P21" s="304">
        <v>2843</v>
      </c>
      <c r="Q21" s="201"/>
    </row>
    <row r="22" spans="1:17" ht="19.5" customHeight="1">
      <c r="A22" s="290" t="s">
        <v>55</v>
      </c>
      <c r="B22" s="157" t="s">
        <v>9</v>
      </c>
      <c r="C22" s="121">
        <v>798</v>
      </c>
      <c r="D22" s="313">
        <v>1310</v>
      </c>
      <c r="E22" s="121">
        <v>1236</v>
      </c>
      <c r="F22" s="313">
        <v>681</v>
      </c>
      <c r="G22" s="121">
        <v>765</v>
      </c>
      <c r="H22" s="313">
        <v>873</v>
      </c>
      <c r="I22" s="121">
        <v>1514</v>
      </c>
      <c r="J22" s="313">
        <v>952</v>
      </c>
      <c r="K22" s="121">
        <v>471</v>
      </c>
      <c r="L22" s="313">
        <v>364</v>
      </c>
      <c r="M22" s="121">
        <v>988</v>
      </c>
      <c r="N22" s="313">
        <v>1416</v>
      </c>
      <c r="O22" s="294">
        <f t="shared" si="0"/>
        <v>11368</v>
      </c>
      <c r="P22" s="304">
        <v>2743</v>
      </c>
      <c r="Q22" s="201"/>
    </row>
    <row r="23" spans="1:17" ht="19.5" customHeight="1">
      <c r="A23" s="290" t="s">
        <v>105</v>
      </c>
      <c r="B23" s="157" t="s">
        <v>19</v>
      </c>
      <c r="C23" s="121">
        <v>1311</v>
      </c>
      <c r="D23" s="313">
        <v>1350</v>
      </c>
      <c r="E23" s="121">
        <v>5</v>
      </c>
      <c r="F23" s="313">
        <v>600</v>
      </c>
      <c r="G23" s="121">
        <v>665</v>
      </c>
      <c r="H23" s="313">
        <v>0</v>
      </c>
      <c r="I23" s="121">
        <v>456</v>
      </c>
      <c r="J23" s="313">
        <v>1209</v>
      </c>
      <c r="K23" s="121">
        <v>395</v>
      </c>
      <c r="L23" s="313">
        <v>1125</v>
      </c>
      <c r="M23" s="121">
        <v>601</v>
      </c>
      <c r="N23" s="313">
        <v>899</v>
      </c>
      <c r="O23" s="294">
        <f t="shared" si="0"/>
        <v>8616</v>
      </c>
      <c r="P23" s="304">
        <v>2079</v>
      </c>
      <c r="Q23" s="201"/>
    </row>
    <row r="24" spans="2:16" ht="12" customHeight="1">
      <c r="B24" s="164" t="s">
        <v>89</v>
      </c>
      <c r="C24" s="165">
        <f aca="true" t="shared" si="1" ref="C24:N24">SUM(C6:C23)</f>
        <v>30431</v>
      </c>
      <c r="D24" s="165">
        <f t="shared" si="1"/>
        <v>30321</v>
      </c>
      <c r="E24" s="165">
        <f t="shared" si="1"/>
        <v>22894</v>
      </c>
      <c r="F24" s="165">
        <f t="shared" si="1"/>
        <v>31895</v>
      </c>
      <c r="G24" s="165">
        <f t="shared" si="1"/>
        <v>28102</v>
      </c>
      <c r="H24" s="165">
        <f t="shared" si="1"/>
        <v>20959</v>
      </c>
      <c r="I24" s="165">
        <f t="shared" si="1"/>
        <v>30188</v>
      </c>
      <c r="J24" s="165">
        <f t="shared" si="1"/>
        <v>28519</v>
      </c>
      <c r="K24" s="165">
        <f t="shared" si="1"/>
        <v>25707</v>
      </c>
      <c r="L24" s="165">
        <f t="shared" si="1"/>
        <v>26059</v>
      </c>
      <c r="M24" s="165">
        <f t="shared" si="1"/>
        <v>27461</v>
      </c>
      <c r="N24" s="165">
        <f t="shared" si="1"/>
        <v>29410</v>
      </c>
      <c r="O24" s="165"/>
      <c r="P24" s="333">
        <f>SUM(P6:P23)</f>
        <v>80106</v>
      </c>
    </row>
    <row r="25" spans="1:14" ht="30" customHeight="1">
      <c r="A25" s="330"/>
      <c r="B25" s="316"/>
      <c r="C25" s="316"/>
      <c r="D25" s="330"/>
      <c r="E25" s="2"/>
      <c r="F25" s="2"/>
      <c r="G25" s="2"/>
      <c r="J25" s="2"/>
      <c r="K25" s="2"/>
      <c r="L25" s="2"/>
      <c r="M25" s="2"/>
      <c r="N25" s="2"/>
    </row>
    <row r="26" spans="1:14" ht="15.75" customHeight="1">
      <c r="A26" s="330"/>
      <c r="B26" s="331" t="s">
        <v>272</v>
      </c>
      <c r="C26" s="330"/>
      <c r="D26" s="330"/>
      <c r="E26" s="2"/>
      <c r="F26" s="2"/>
      <c r="G26" s="2"/>
      <c r="J26" s="2"/>
      <c r="K26" s="2"/>
      <c r="L26" s="2"/>
      <c r="M26" s="2"/>
      <c r="N26" s="2"/>
    </row>
    <row r="27" spans="1:14" ht="15.75" customHeight="1">
      <c r="A27" s="330"/>
      <c r="B27" s="330"/>
      <c r="C27" s="330"/>
      <c r="D27" s="330"/>
      <c r="E27" s="2"/>
      <c r="F27" s="2"/>
      <c r="G27" s="2"/>
      <c r="J27" s="2"/>
      <c r="K27" s="2"/>
      <c r="L27" s="2"/>
      <c r="M27" s="2"/>
      <c r="N27" s="2"/>
    </row>
    <row r="28" spans="1:14" ht="15.75" customHeight="1">
      <c r="A28" s="330"/>
      <c r="B28" s="330"/>
      <c r="C28" s="330"/>
      <c r="D28" s="330"/>
      <c r="E28" s="330"/>
      <c r="F28" s="330"/>
      <c r="G28" s="330"/>
      <c r="H28" s="332"/>
      <c r="J28" s="2"/>
      <c r="K28" s="2"/>
      <c r="L28" s="2"/>
      <c r="M28" s="2"/>
      <c r="N28" s="2"/>
    </row>
    <row r="29" spans="1:14" ht="15.75" customHeight="1">
      <c r="A29" s="330"/>
      <c r="B29" s="330"/>
      <c r="C29" s="330"/>
      <c r="D29" s="330"/>
      <c r="E29" s="330"/>
      <c r="F29" s="330"/>
      <c r="G29" s="330"/>
      <c r="H29" s="332"/>
      <c r="J29" s="2"/>
      <c r="K29" s="2"/>
      <c r="L29" s="2"/>
      <c r="M29" s="2"/>
      <c r="N29" s="2"/>
    </row>
    <row r="30" spans="1:14" ht="15.75" customHeight="1">
      <c r="A30" s="330"/>
      <c r="B30" s="330"/>
      <c r="C30" s="330"/>
      <c r="D30" s="330"/>
      <c r="E30" s="330"/>
      <c r="F30" s="330"/>
      <c r="G30" s="330"/>
      <c r="H30" s="332"/>
      <c r="J30" s="2"/>
      <c r="K30" s="2"/>
      <c r="L30" s="2"/>
      <c r="M30" s="2"/>
      <c r="N30" s="2"/>
    </row>
    <row r="31" spans="1:14" ht="15.75" customHeight="1">
      <c r="A31" s="330"/>
      <c r="B31" s="330"/>
      <c r="C31" s="330"/>
      <c r="D31" s="330"/>
      <c r="E31" s="330"/>
      <c r="F31" s="330"/>
      <c r="G31" s="330"/>
      <c r="H31" s="332"/>
      <c r="J31" s="2"/>
      <c r="K31" s="2"/>
      <c r="L31" s="2"/>
      <c r="M31" s="2"/>
      <c r="N31" s="2"/>
    </row>
    <row r="32" spans="1:14" ht="15.75" customHeight="1">
      <c r="A32" s="330"/>
      <c r="B32" s="330"/>
      <c r="C32" s="330"/>
      <c r="D32" s="330"/>
      <c r="E32" s="330"/>
      <c r="F32" s="330"/>
      <c r="G32" s="330"/>
      <c r="H32" s="332"/>
      <c r="J32" s="2"/>
      <c r="K32" s="2"/>
      <c r="L32" s="2"/>
      <c r="M32" s="2"/>
      <c r="N32" s="2"/>
    </row>
    <row r="33" spans="1:14" ht="15.75" customHeight="1">
      <c r="A33" s="330"/>
      <c r="B33" s="330"/>
      <c r="C33" s="330"/>
      <c r="D33" s="330"/>
      <c r="E33" s="330"/>
      <c r="F33" s="330"/>
      <c r="G33" s="330"/>
      <c r="H33" s="332"/>
      <c r="J33" s="2"/>
      <c r="K33" s="2"/>
      <c r="L33" s="2"/>
      <c r="M33" s="2"/>
      <c r="N33" s="2"/>
    </row>
    <row r="34" spans="1:14" ht="15.75" customHeight="1">
      <c r="A34" s="330"/>
      <c r="B34" s="330"/>
      <c r="C34" s="330"/>
      <c r="D34" s="330"/>
      <c r="E34" s="330"/>
      <c r="F34" s="330"/>
      <c r="G34" s="330"/>
      <c r="H34" s="332"/>
      <c r="J34" s="2"/>
      <c r="K34" s="2"/>
      <c r="L34" s="2"/>
      <c r="M34" s="2"/>
      <c r="N34" s="2"/>
    </row>
    <row r="35" spans="1:14" ht="15.75" customHeight="1">
      <c r="A35" s="330"/>
      <c r="B35" s="330"/>
      <c r="C35" s="330"/>
      <c r="D35" s="330"/>
      <c r="E35" s="330"/>
      <c r="F35" s="330"/>
      <c r="G35" s="330"/>
      <c r="H35" s="332"/>
      <c r="J35" s="2"/>
      <c r="K35" s="2"/>
      <c r="L35" s="2"/>
      <c r="M35" s="2"/>
      <c r="N35" s="2"/>
    </row>
    <row r="36" spans="1:14" ht="15.75" customHeight="1">
      <c r="A36" s="330"/>
      <c r="B36" s="330"/>
      <c r="C36" s="330"/>
      <c r="D36" s="330"/>
      <c r="E36" s="330"/>
      <c r="F36" s="330"/>
      <c r="G36" s="330"/>
      <c r="H36" s="332"/>
      <c r="J36" s="2"/>
      <c r="K36" s="2"/>
      <c r="L36" s="2"/>
      <c r="M36" s="2"/>
      <c r="N36" s="2"/>
    </row>
    <row r="37" spans="1:14" ht="15.75" customHeight="1">
      <c r="A37" s="330"/>
      <c r="B37" s="330"/>
      <c r="C37" s="330"/>
      <c r="D37" s="330"/>
      <c r="E37" s="330"/>
      <c r="F37" s="330"/>
      <c r="G37" s="330"/>
      <c r="H37" s="332"/>
      <c r="J37" s="2"/>
      <c r="K37" s="2"/>
      <c r="L37" s="2"/>
      <c r="M37" s="2"/>
      <c r="N37" s="2"/>
    </row>
    <row r="38" spans="1:14" ht="15.75" customHeight="1">
      <c r="A38" s="330"/>
      <c r="B38" s="330"/>
      <c r="C38" s="330"/>
      <c r="D38" s="330"/>
      <c r="E38" s="330"/>
      <c r="J38" s="2"/>
      <c r="K38" s="2"/>
      <c r="L38" s="2"/>
      <c r="M38" s="2"/>
      <c r="N38" s="2"/>
    </row>
    <row r="39" spans="1:14" ht="15.75" customHeight="1">
      <c r="A39" s="330"/>
      <c r="B39" s="330"/>
      <c r="C39" s="330"/>
      <c r="D39" s="330"/>
      <c r="E39" s="330"/>
      <c r="J39" s="2"/>
      <c r="K39" s="2"/>
      <c r="L39" s="2"/>
      <c r="M39" s="2"/>
      <c r="N39" s="2"/>
    </row>
    <row r="40" spans="1:14" ht="15.75" customHeight="1">
      <c r="A40" s="330"/>
      <c r="B40" s="330"/>
      <c r="C40" s="330"/>
      <c r="D40" s="330"/>
      <c r="E40" s="330"/>
      <c r="J40" s="2"/>
      <c r="K40" s="2"/>
      <c r="L40" s="2"/>
      <c r="M40" s="2"/>
      <c r="N40" s="2"/>
    </row>
    <row r="41" spans="1:14" ht="15.75" customHeight="1">
      <c r="A41" s="330"/>
      <c r="B41" s="330"/>
      <c r="C41" s="330"/>
      <c r="D41" s="330"/>
      <c r="E41" s="330"/>
      <c r="J41" s="2"/>
      <c r="K41" s="2"/>
      <c r="L41" s="2"/>
      <c r="M41" s="2"/>
      <c r="N41" s="2"/>
    </row>
    <row r="42" spans="1:14" ht="15.75" customHeight="1">
      <c r="A42" s="330"/>
      <c r="B42" s="330"/>
      <c r="C42" s="330"/>
      <c r="D42" s="330"/>
      <c r="E42" s="330"/>
      <c r="J42" s="2"/>
      <c r="K42" s="2"/>
      <c r="L42" s="2"/>
      <c r="M42" s="2"/>
      <c r="N42" s="2"/>
    </row>
    <row r="43" spans="1:14" ht="15.75" customHeight="1">
      <c r="A43" s="330"/>
      <c r="B43" s="330"/>
      <c r="C43" s="330"/>
      <c r="D43" s="330"/>
      <c r="E43" s="330"/>
      <c r="J43" s="2"/>
      <c r="K43" s="2"/>
      <c r="L43" s="2"/>
      <c r="M43" s="2"/>
      <c r="N43" s="2"/>
    </row>
    <row r="44" spans="1:14" ht="15.75" customHeight="1">
      <c r="A44" s="330"/>
      <c r="B44" s="330"/>
      <c r="C44" s="330"/>
      <c r="D44" s="330"/>
      <c r="E44" s="330"/>
      <c r="I44" s="2"/>
      <c r="J44" s="2"/>
      <c r="K44" s="2"/>
      <c r="L44" s="2"/>
      <c r="M44" s="2"/>
      <c r="N44" s="2"/>
    </row>
    <row r="45" spans="1:14" ht="15.75" customHeight="1">
      <c r="A45" s="330"/>
      <c r="B45" s="330"/>
      <c r="C45" s="330"/>
      <c r="D45" s="330"/>
      <c r="E45" s="330"/>
      <c r="I45" s="2"/>
      <c r="J45" s="2"/>
      <c r="K45" s="2"/>
      <c r="L45" s="2"/>
      <c r="M45" s="2"/>
      <c r="N45" s="2"/>
    </row>
    <row r="46" spans="1:14" ht="15.75" customHeight="1">
      <c r="A46" s="330"/>
      <c r="B46" s="330"/>
      <c r="C46" s="330"/>
      <c r="D46" s="330"/>
      <c r="E46" s="330"/>
      <c r="I46" s="2"/>
      <c r="J46" s="2"/>
      <c r="K46" s="2"/>
      <c r="L46" s="2"/>
      <c r="M46" s="2"/>
      <c r="N46" s="2"/>
    </row>
    <row r="47" spans="1:14" ht="15.75" customHeight="1">
      <c r="A47" s="330"/>
      <c r="B47" s="330"/>
      <c r="C47" s="330"/>
      <c r="D47" s="330"/>
      <c r="E47" s="330"/>
      <c r="I47" s="2"/>
      <c r="J47" s="2"/>
      <c r="K47" s="2"/>
      <c r="L47" s="2"/>
      <c r="M47" s="2"/>
      <c r="N47" s="2"/>
    </row>
    <row r="48" spans="1:14" ht="15.75" customHeight="1">
      <c r="A48" s="330"/>
      <c r="B48" s="330"/>
      <c r="C48" s="330"/>
      <c r="D48" s="330"/>
      <c r="E48" s="330"/>
      <c r="I48" s="2"/>
      <c r="J48" s="2"/>
      <c r="K48" s="2"/>
      <c r="L48" s="2"/>
      <c r="M48" s="2"/>
      <c r="N48" s="2"/>
    </row>
    <row r="49" spans="1:14" ht="15.75" customHeight="1">
      <c r="A49" s="330"/>
      <c r="B49" s="330"/>
      <c r="C49" s="330"/>
      <c r="D49" s="330"/>
      <c r="E49" s="330"/>
      <c r="I49" s="2"/>
      <c r="J49" s="2"/>
      <c r="K49" s="2"/>
      <c r="L49" s="2"/>
      <c r="M49" s="2"/>
      <c r="N49" s="2"/>
    </row>
    <row r="50" spans="1:14" ht="15.75" customHeight="1">
      <c r="A50" s="330"/>
      <c r="B50" s="330"/>
      <c r="C50" s="330"/>
      <c r="D50" s="330"/>
      <c r="E50" s="330"/>
      <c r="I50" s="2"/>
      <c r="J50" s="2"/>
      <c r="K50" s="2"/>
      <c r="L50" s="2"/>
      <c r="M50" s="2"/>
      <c r="N50" s="2"/>
    </row>
    <row r="51" spans="1:14" ht="15.75" customHeight="1">
      <c r="A51" s="330"/>
      <c r="B51" s="330"/>
      <c r="C51" s="330"/>
      <c r="D51" s="330"/>
      <c r="E51" s="330"/>
      <c r="I51" s="2"/>
      <c r="J51" s="2"/>
      <c r="K51" s="2"/>
      <c r="L51" s="2"/>
      <c r="M51" s="2"/>
      <c r="N51" s="2"/>
    </row>
    <row r="52" spans="1:14" ht="15.75" customHeight="1">
      <c r="A52" s="330"/>
      <c r="B52" s="330"/>
      <c r="C52" s="330"/>
      <c r="D52" s="330"/>
      <c r="E52" s="330"/>
      <c r="I52" s="2"/>
      <c r="J52" s="2"/>
      <c r="K52" s="2"/>
      <c r="L52" s="2"/>
      <c r="M52" s="2"/>
      <c r="N52" s="2"/>
    </row>
    <row r="53" spans="1:14" ht="15.75" customHeight="1">
      <c r="A53" s="330"/>
      <c r="B53" s="330"/>
      <c r="C53" s="330"/>
      <c r="D53" s="330"/>
      <c r="E53" s="330"/>
      <c r="I53" s="2"/>
      <c r="J53" s="2"/>
      <c r="K53" s="2"/>
      <c r="L53" s="2"/>
      <c r="M53" s="2"/>
      <c r="N53" s="2"/>
    </row>
    <row r="54" spans="1:14" ht="15.75" customHeight="1">
      <c r="A54" s="330"/>
      <c r="B54" s="330"/>
      <c r="C54" s="330"/>
      <c r="D54" s="330"/>
      <c r="E54" s="330"/>
      <c r="I54" s="2"/>
      <c r="J54" s="2"/>
      <c r="K54" s="2"/>
      <c r="L54" s="2"/>
      <c r="M54" s="2"/>
      <c r="N54" s="2"/>
    </row>
    <row r="55" spans="1:14" ht="15.75" customHeight="1">
      <c r="A55" s="330"/>
      <c r="B55" s="330"/>
      <c r="C55" s="330"/>
      <c r="D55" s="330"/>
      <c r="E55" s="330"/>
      <c r="I55" s="2"/>
      <c r="J55" s="2"/>
      <c r="K55" s="2"/>
      <c r="L55" s="2"/>
      <c r="M55" s="2"/>
      <c r="N55" s="2"/>
    </row>
    <row r="56" spans="1:14" ht="15.75" customHeight="1">
      <c r="A56" s="330"/>
      <c r="B56" s="330"/>
      <c r="C56" s="330"/>
      <c r="D56" s="330"/>
      <c r="E56" s="330"/>
      <c r="I56" s="2"/>
      <c r="J56" s="2"/>
      <c r="K56" s="2"/>
      <c r="L56" s="2"/>
      <c r="M56" s="2"/>
      <c r="N56" s="2"/>
    </row>
    <row r="57" spans="1:14" ht="15.75" customHeight="1">
      <c r="A57" s="330"/>
      <c r="B57" s="330"/>
      <c r="C57" s="330"/>
      <c r="D57" s="330"/>
      <c r="E57" s="330"/>
      <c r="I57" s="2"/>
      <c r="J57" s="2"/>
      <c r="K57" s="2"/>
      <c r="L57" s="2"/>
      <c r="M57" s="2"/>
      <c r="N57" s="2"/>
    </row>
    <row r="58" spans="1:14" ht="15.75" customHeight="1">
      <c r="A58" s="330"/>
      <c r="B58" s="330"/>
      <c r="C58" s="330"/>
      <c r="D58" s="330"/>
      <c r="E58" s="330"/>
      <c r="I58" s="2"/>
      <c r="J58" s="2"/>
      <c r="K58" s="2"/>
      <c r="L58" s="2"/>
      <c r="M58" s="2"/>
      <c r="N58" s="2"/>
    </row>
    <row r="59" spans="1:14" ht="15.75" customHeight="1">
      <c r="A59" s="330"/>
      <c r="B59" s="330"/>
      <c r="C59" s="330"/>
      <c r="D59" s="330"/>
      <c r="E59" s="330"/>
      <c r="J59" s="2"/>
      <c r="K59" s="2"/>
      <c r="L59" s="2"/>
      <c r="M59" s="2"/>
      <c r="N59" s="2"/>
    </row>
    <row r="60" spans="1:14" ht="15.75" customHeight="1">
      <c r="A60" s="330"/>
      <c r="B60" s="330"/>
      <c r="C60" s="330"/>
      <c r="D60" s="330"/>
      <c r="E60" s="330"/>
      <c r="J60" s="2"/>
      <c r="K60" s="2"/>
      <c r="L60" s="2"/>
      <c r="M60" s="2"/>
      <c r="N60" s="2"/>
    </row>
    <row r="61" spans="1:14" ht="15.75" customHeight="1">
      <c r="A61" s="330"/>
      <c r="B61" s="330"/>
      <c r="C61" s="330"/>
      <c r="D61" s="330"/>
      <c r="E61" s="330"/>
      <c r="J61" s="2"/>
      <c r="K61" s="2"/>
      <c r="L61" s="2"/>
      <c r="M61" s="2"/>
      <c r="N61" s="2"/>
    </row>
    <row r="62" spans="1:14" ht="15.75" customHeight="1">
      <c r="A62" s="330"/>
      <c r="B62" s="330"/>
      <c r="C62" s="330"/>
      <c r="D62" s="330"/>
      <c r="E62" s="330"/>
      <c r="J62" s="2"/>
      <c r="K62" s="2"/>
      <c r="L62" s="2"/>
      <c r="M62" s="2"/>
      <c r="N62" s="2"/>
    </row>
    <row r="63" spans="1:14" ht="15.75" customHeight="1">
      <c r="A63" s="330"/>
      <c r="B63" s="330"/>
      <c r="C63" s="330"/>
      <c r="D63" s="330"/>
      <c r="E63" s="330"/>
      <c r="J63" s="2"/>
      <c r="K63" s="2"/>
      <c r="L63" s="2"/>
      <c r="M63" s="2"/>
      <c r="N63" s="2"/>
    </row>
    <row r="64" spans="1:14" ht="15.75" customHeight="1">
      <c r="A64" s="330"/>
      <c r="B64" s="330"/>
      <c r="C64" s="330"/>
      <c r="D64" s="330"/>
      <c r="E64" s="330"/>
      <c r="J64" s="2"/>
      <c r="K64" s="2"/>
      <c r="L64" s="2"/>
      <c r="M64" s="2"/>
      <c r="N64" s="2"/>
    </row>
    <row r="65" spans="1:14" ht="15.75" customHeight="1">
      <c r="A65" s="330"/>
      <c r="B65" s="330"/>
      <c r="C65" s="330"/>
      <c r="D65" s="330"/>
      <c r="E65" s="330"/>
      <c r="J65" s="2"/>
      <c r="K65" s="2"/>
      <c r="L65" s="2"/>
      <c r="M65" s="2"/>
      <c r="N65" s="2"/>
    </row>
    <row r="66" spans="1:14" ht="12.75">
      <c r="A66" s="330"/>
      <c r="B66" s="330"/>
      <c r="C66" s="330"/>
      <c r="D66" s="330"/>
      <c r="E66" s="330"/>
      <c r="J66" s="2"/>
      <c r="K66" s="2"/>
      <c r="L66" s="2"/>
      <c r="M66" s="2"/>
      <c r="N66" s="2"/>
    </row>
    <row r="67" spans="1:14" ht="12.75">
      <c r="A67" s="330"/>
      <c r="B67" s="330"/>
      <c r="C67" s="330"/>
      <c r="D67" s="330"/>
      <c r="E67" s="330"/>
      <c r="J67" s="2"/>
      <c r="K67" s="2"/>
      <c r="L67" s="2"/>
      <c r="M67" s="2"/>
      <c r="N67" s="2"/>
    </row>
    <row r="68" spans="1:14" ht="12.75">
      <c r="A68" s="330"/>
      <c r="B68" s="330"/>
      <c r="C68" s="330"/>
      <c r="D68" s="330"/>
      <c r="E68" s="330"/>
      <c r="J68" s="2"/>
      <c r="K68" s="2"/>
      <c r="L68" s="2"/>
      <c r="M68" s="2"/>
      <c r="N68" s="2"/>
    </row>
    <row r="69" spans="1:14" ht="12.75">
      <c r="A69" s="330"/>
      <c r="B69" s="330"/>
      <c r="C69" s="330"/>
      <c r="D69" s="330"/>
      <c r="E69" s="330"/>
      <c r="J69" s="2"/>
      <c r="K69" s="2"/>
      <c r="L69" s="2"/>
      <c r="M69" s="2"/>
      <c r="N69" s="2"/>
    </row>
    <row r="70" spans="1:14" ht="12.75">
      <c r="A70" s="330"/>
      <c r="B70" s="330"/>
      <c r="C70" s="330"/>
      <c r="D70" s="330"/>
      <c r="E70" s="330"/>
      <c r="J70" s="2"/>
      <c r="K70" s="2"/>
      <c r="L70" s="2"/>
      <c r="M70" s="2"/>
      <c r="N70" s="2"/>
    </row>
    <row r="71" spans="1:14" ht="12.75">
      <c r="A71" s="330"/>
      <c r="B71" s="330"/>
      <c r="C71" s="330"/>
      <c r="D71" s="330"/>
      <c r="E71" s="330"/>
      <c r="J71" s="2"/>
      <c r="K71" s="2"/>
      <c r="L71" s="2"/>
      <c r="M71" s="2"/>
      <c r="N71" s="2"/>
    </row>
    <row r="72" spans="1:14" ht="12.75">
      <c r="A72" s="330"/>
      <c r="B72" s="330"/>
      <c r="C72" s="330"/>
      <c r="D72" s="330"/>
      <c r="E72" s="330"/>
      <c r="J72" s="2"/>
      <c r="K72" s="2"/>
      <c r="L72" s="2"/>
      <c r="M72" s="2"/>
      <c r="N72" s="2"/>
    </row>
    <row r="73" spans="1:14" ht="12.75">
      <c r="A73" s="330"/>
      <c r="B73" s="330"/>
      <c r="C73" s="330"/>
      <c r="D73" s="330"/>
      <c r="E73" s="330"/>
      <c r="J73" s="2"/>
      <c r="K73" s="2"/>
      <c r="L73" s="2"/>
      <c r="M73" s="2"/>
      <c r="N73" s="2"/>
    </row>
    <row r="74" spans="1:14" ht="12.75">
      <c r="A74" s="330"/>
      <c r="B74" s="330"/>
      <c r="C74" s="330"/>
      <c r="D74" s="330"/>
      <c r="E74" s="330"/>
      <c r="J74" s="2"/>
      <c r="K74" s="2"/>
      <c r="L74" s="2"/>
      <c r="M74" s="2"/>
      <c r="N74" s="2"/>
    </row>
    <row r="75" spans="1:14" ht="12.75">
      <c r="A75" s="330"/>
      <c r="B75" s="330"/>
      <c r="C75" s="330"/>
      <c r="D75" s="330"/>
      <c r="E75" s="330"/>
      <c r="J75" s="2"/>
      <c r="K75" s="2"/>
      <c r="L75" s="2"/>
      <c r="M75" s="2"/>
      <c r="N75" s="2"/>
    </row>
    <row r="76" spans="1:14" ht="12.75">
      <c r="A76" s="330"/>
      <c r="B76" s="330"/>
      <c r="C76" s="330"/>
      <c r="D76" s="330"/>
      <c r="E76" s="330"/>
      <c r="J76" s="2"/>
      <c r="K76" s="2"/>
      <c r="L76" s="2"/>
      <c r="M76" s="2"/>
      <c r="N76" s="2"/>
    </row>
    <row r="77" spans="1:14" ht="12.75">
      <c r="A77" s="330"/>
      <c r="B77" s="330"/>
      <c r="C77" s="330"/>
      <c r="D77" s="330"/>
      <c r="E77" s="330"/>
      <c r="J77" s="2"/>
      <c r="K77" s="2"/>
      <c r="L77" s="2"/>
      <c r="M77" s="2"/>
      <c r="N77" s="2"/>
    </row>
    <row r="78" spans="1:14" ht="12.75">
      <c r="A78" s="330"/>
      <c r="B78" s="330"/>
      <c r="C78" s="330"/>
      <c r="D78" s="330"/>
      <c r="E78" s="330"/>
      <c r="J78" s="2"/>
      <c r="K78" s="2"/>
      <c r="L78" s="2"/>
      <c r="M78" s="2"/>
      <c r="N78" s="2"/>
    </row>
    <row r="79" spans="1:14" ht="12.75">
      <c r="A79" s="330"/>
      <c r="B79" s="330"/>
      <c r="C79" s="330"/>
      <c r="D79" s="330"/>
      <c r="E79" s="330"/>
      <c r="J79" s="2"/>
      <c r="K79" s="2"/>
      <c r="L79" s="2"/>
      <c r="M79" s="2"/>
      <c r="N79" s="2"/>
    </row>
    <row r="80" spans="1:14" ht="12.75">
      <c r="A80" s="330"/>
      <c r="B80" s="330"/>
      <c r="C80" s="330"/>
      <c r="D80" s="330"/>
      <c r="E80" s="330"/>
      <c r="J80" s="2"/>
      <c r="K80" s="2"/>
      <c r="L80" s="2"/>
      <c r="M80" s="2"/>
      <c r="N80" s="2"/>
    </row>
    <row r="81" spans="1:14" ht="12.75">
      <c r="A81" s="330"/>
      <c r="B81" s="330"/>
      <c r="C81" s="330"/>
      <c r="D81" s="330"/>
      <c r="E81" s="330"/>
      <c r="J81" s="2"/>
      <c r="K81" s="2"/>
      <c r="L81" s="2"/>
      <c r="M81" s="2"/>
      <c r="N81" s="2"/>
    </row>
    <row r="82" spans="1:14" ht="12.75">
      <c r="A82" s="330"/>
      <c r="B82" s="330"/>
      <c r="C82" s="330"/>
      <c r="D82" s="330"/>
      <c r="J82" s="2"/>
      <c r="K82" s="2"/>
      <c r="L82" s="2"/>
      <c r="M82" s="2"/>
      <c r="N82" s="2"/>
    </row>
    <row r="83" spans="1:14" ht="12.75">
      <c r="A83" s="330"/>
      <c r="B83" s="330"/>
      <c r="C83" s="330"/>
      <c r="D83" s="330"/>
      <c r="J83" s="2"/>
      <c r="K83" s="2"/>
      <c r="L83" s="2"/>
      <c r="M83" s="2"/>
      <c r="N83" s="2"/>
    </row>
    <row r="84" spans="1:14" ht="12.75">
      <c r="A84" s="330"/>
      <c r="B84" s="330"/>
      <c r="C84" s="330"/>
      <c r="D84" s="330"/>
      <c r="J84" s="2"/>
      <c r="K84" s="2"/>
      <c r="L84" s="2"/>
      <c r="M84" s="2"/>
      <c r="N84" s="2"/>
    </row>
    <row r="85" spans="1:14" ht="12.75">
      <c r="A85" s="330"/>
      <c r="B85" s="330"/>
      <c r="C85" s="330"/>
      <c r="D85" s="330"/>
      <c r="J85" s="2"/>
      <c r="K85" s="2"/>
      <c r="L85" s="2"/>
      <c r="M85" s="2"/>
      <c r="N85" s="2"/>
    </row>
    <row r="86" spans="1:14" ht="12.75">
      <c r="A86" s="330"/>
      <c r="B86" s="330"/>
      <c r="C86" s="330"/>
      <c r="D86" s="330"/>
      <c r="J86" s="2"/>
      <c r="K86" s="2"/>
      <c r="L86" s="2"/>
      <c r="M86" s="2"/>
      <c r="N86" s="2"/>
    </row>
    <row r="87" spans="1:14" ht="12.75">
      <c r="A87" s="330"/>
      <c r="B87" s="330"/>
      <c r="C87" s="330"/>
      <c r="D87" s="330"/>
      <c r="J87" s="2"/>
      <c r="K87" s="2"/>
      <c r="L87" s="2"/>
      <c r="M87" s="2"/>
      <c r="N87" s="2"/>
    </row>
    <row r="88" spans="1:14" ht="12.75">
      <c r="A88" s="330"/>
      <c r="B88" s="330"/>
      <c r="C88" s="330"/>
      <c r="D88" s="330"/>
      <c r="J88" s="2"/>
      <c r="K88" s="2"/>
      <c r="L88" s="2"/>
      <c r="M88" s="2"/>
      <c r="N88" s="2"/>
    </row>
    <row r="89" spans="1:14" ht="12.75">
      <c r="A89" s="330"/>
      <c r="B89" s="330"/>
      <c r="C89" s="330"/>
      <c r="D89" s="330"/>
      <c r="J89" s="2"/>
      <c r="K89" s="2"/>
      <c r="L89" s="2"/>
      <c r="M89" s="2"/>
      <c r="N89" s="2"/>
    </row>
    <row r="90" spans="1:14" ht="12.75">
      <c r="A90" s="330"/>
      <c r="B90" s="330"/>
      <c r="C90" s="330"/>
      <c r="D90" s="330"/>
      <c r="J90" s="2"/>
      <c r="K90" s="2"/>
      <c r="L90" s="2"/>
      <c r="M90" s="2"/>
      <c r="N90" s="2"/>
    </row>
    <row r="91" spans="1:14" ht="12.75">
      <c r="A91" s="330"/>
      <c r="B91" s="330"/>
      <c r="C91" s="330"/>
      <c r="D91" s="330"/>
      <c r="J91" s="2"/>
      <c r="K91" s="2"/>
      <c r="L91" s="2"/>
      <c r="M91" s="2"/>
      <c r="N91" s="2"/>
    </row>
    <row r="92" spans="1:14" ht="12.75">
      <c r="A92" s="330"/>
      <c r="B92" s="330"/>
      <c r="C92" s="330"/>
      <c r="D92" s="330"/>
      <c r="J92" s="2"/>
      <c r="K92" s="2"/>
      <c r="L92" s="2"/>
      <c r="M92" s="2"/>
      <c r="N92" s="2"/>
    </row>
    <row r="93" spans="1:14" ht="12.75">
      <c r="A93" s="330"/>
      <c r="B93" s="330"/>
      <c r="C93" s="330"/>
      <c r="D93" s="330"/>
      <c r="J93" s="2"/>
      <c r="K93" s="2"/>
      <c r="L93" s="2"/>
      <c r="M93" s="2"/>
      <c r="N93" s="2"/>
    </row>
    <row r="94" spans="1:14" ht="12.75">
      <c r="A94" s="330"/>
      <c r="B94" s="330"/>
      <c r="C94" s="330"/>
      <c r="D94" s="330"/>
      <c r="J94" s="2"/>
      <c r="K94" s="2"/>
      <c r="L94" s="2"/>
      <c r="M94" s="2"/>
      <c r="N94" s="2"/>
    </row>
    <row r="95" spans="1:14" ht="12.75">
      <c r="A95" s="330"/>
      <c r="B95" s="330"/>
      <c r="C95" s="330"/>
      <c r="D95" s="330"/>
      <c r="J95" s="2"/>
      <c r="K95" s="2"/>
      <c r="L95" s="2"/>
      <c r="M95" s="2"/>
      <c r="N95" s="2"/>
    </row>
    <row r="96" spans="1:14" ht="12.75">
      <c r="A96" s="330"/>
      <c r="B96" s="330"/>
      <c r="C96" s="330"/>
      <c r="D96" s="330"/>
      <c r="J96" s="2"/>
      <c r="K96" s="2"/>
      <c r="L96" s="2"/>
      <c r="M96" s="2"/>
      <c r="N96" s="2"/>
    </row>
    <row r="97" spans="1:14" ht="12.75">
      <c r="A97" s="330"/>
      <c r="B97" s="330"/>
      <c r="C97" s="330"/>
      <c r="D97" s="330"/>
      <c r="J97" s="2"/>
      <c r="K97" s="2"/>
      <c r="L97" s="2"/>
      <c r="M97" s="2"/>
      <c r="N97" s="2"/>
    </row>
    <row r="98" spans="1:14" ht="12.75">
      <c r="A98" s="330"/>
      <c r="B98" s="330"/>
      <c r="C98" s="330"/>
      <c r="D98" s="330"/>
      <c r="J98" s="2"/>
      <c r="K98" s="2"/>
      <c r="L98" s="2"/>
      <c r="M98" s="2"/>
      <c r="N98" s="2"/>
    </row>
    <row r="99" spans="1:14" ht="12.75">
      <c r="A99" s="330"/>
      <c r="B99" s="330"/>
      <c r="C99" s="330"/>
      <c r="D99" s="330"/>
      <c r="J99" s="2"/>
      <c r="K99" s="2"/>
      <c r="L99" s="2"/>
      <c r="M99" s="2"/>
      <c r="N99" s="2"/>
    </row>
    <row r="100" spans="1:14" ht="12.75">
      <c r="A100" s="330"/>
      <c r="B100" s="330"/>
      <c r="C100" s="330"/>
      <c r="D100" s="330"/>
      <c r="J100" s="2"/>
      <c r="K100" s="2"/>
      <c r="L100" s="2"/>
      <c r="M100" s="2"/>
      <c r="N100" s="2"/>
    </row>
    <row r="101" spans="1:14" ht="12.75">
      <c r="A101" s="330"/>
      <c r="B101" s="330"/>
      <c r="C101" s="330"/>
      <c r="D101" s="330"/>
      <c r="J101" s="2"/>
      <c r="K101" s="2"/>
      <c r="L101" s="2"/>
      <c r="M101" s="2"/>
      <c r="N101" s="2"/>
    </row>
    <row r="102" spans="10:14" ht="12.75">
      <c r="J102" s="2"/>
      <c r="K102" s="2"/>
      <c r="L102" s="2"/>
      <c r="M102" s="2"/>
      <c r="N102" s="2"/>
    </row>
    <row r="103" spans="10:14" ht="12.75">
      <c r="J103" s="2"/>
      <c r="K103" s="2"/>
      <c r="L103" s="2"/>
      <c r="M103" s="2"/>
      <c r="N103" s="2"/>
    </row>
    <row r="104" spans="10:14" ht="12.75">
      <c r="J104" s="2"/>
      <c r="K104" s="2"/>
      <c r="L104" s="2"/>
      <c r="M104" s="2"/>
      <c r="N104" s="2"/>
    </row>
    <row r="105" spans="10:14" ht="12.75">
      <c r="J105" s="2"/>
      <c r="K105" s="2"/>
      <c r="L105" s="2"/>
      <c r="M105" s="2"/>
      <c r="N105" s="2"/>
    </row>
    <row r="106" spans="10:14" ht="12.75">
      <c r="J106" s="2"/>
      <c r="K106" s="2"/>
      <c r="L106" s="2"/>
      <c r="M106" s="2"/>
      <c r="N106" s="2"/>
    </row>
    <row r="107" spans="10:14" ht="12.75">
      <c r="J107" s="2"/>
      <c r="K107" s="2"/>
      <c r="L107" s="2"/>
      <c r="M107" s="2"/>
      <c r="N107" s="2"/>
    </row>
    <row r="108" spans="10:14" ht="12.75">
      <c r="J108" s="2"/>
      <c r="K108" s="2"/>
      <c r="L108" s="2"/>
      <c r="M108" s="2"/>
      <c r="N108" s="2"/>
    </row>
    <row r="109" spans="10:14" ht="12.75">
      <c r="J109" s="2"/>
      <c r="K109" s="2"/>
      <c r="L109" s="2"/>
      <c r="M109" s="2"/>
      <c r="N109" s="2"/>
    </row>
    <row r="110" spans="10:14" ht="12.75">
      <c r="J110" s="2"/>
      <c r="K110" s="2"/>
      <c r="L110" s="2"/>
      <c r="M110" s="2"/>
      <c r="N110" s="2"/>
    </row>
    <row r="111" spans="10:14" ht="12.75">
      <c r="J111" s="2"/>
      <c r="K111" s="2"/>
      <c r="L111" s="2"/>
      <c r="M111" s="2"/>
      <c r="N111" s="2"/>
    </row>
    <row r="112" spans="10:14" ht="12.75">
      <c r="J112" s="2"/>
      <c r="K112" s="2"/>
      <c r="L112" s="2"/>
      <c r="M112" s="2"/>
      <c r="N112" s="2"/>
    </row>
    <row r="113" spans="10:14" ht="12.75">
      <c r="J113" s="2"/>
      <c r="K113" s="2"/>
      <c r="L113" s="2"/>
      <c r="M113" s="2"/>
      <c r="N113" s="2"/>
    </row>
    <row r="114" spans="10:14" ht="12.75">
      <c r="J114" s="2"/>
      <c r="K114" s="2"/>
      <c r="L114" s="2"/>
      <c r="M114" s="2"/>
      <c r="N114" s="2"/>
    </row>
    <row r="115" spans="10:14" ht="12.75">
      <c r="J115" s="2"/>
      <c r="K115" s="2"/>
      <c r="L115" s="2"/>
      <c r="M115" s="2"/>
      <c r="N115" s="2"/>
    </row>
    <row r="116" spans="10:14" ht="12.75">
      <c r="J116" s="2"/>
      <c r="K116" s="2"/>
      <c r="L116" s="2"/>
      <c r="M116" s="2"/>
      <c r="N116" s="2"/>
    </row>
    <row r="117" spans="10:14" ht="12.75">
      <c r="J117" s="2"/>
      <c r="K117" s="2"/>
      <c r="L117" s="2"/>
      <c r="M117" s="2"/>
      <c r="N117" s="2"/>
    </row>
    <row r="118" spans="10:14" ht="12.75">
      <c r="J118" s="2"/>
      <c r="K118" s="2"/>
      <c r="L118" s="2"/>
      <c r="M118" s="2"/>
      <c r="N118" s="2"/>
    </row>
    <row r="119" spans="10:14" ht="12.75">
      <c r="J119" s="2"/>
      <c r="K119" s="2"/>
      <c r="L119" s="2"/>
      <c r="M119" s="2"/>
      <c r="N119" s="2"/>
    </row>
    <row r="120" spans="10:14" ht="12.75">
      <c r="J120" s="2"/>
      <c r="K120" s="2"/>
      <c r="L120" s="2"/>
      <c r="M120" s="2"/>
      <c r="N120" s="2"/>
    </row>
    <row r="121" spans="10:14" ht="12.75">
      <c r="J121" s="2"/>
      <c r="K121" s="2"/>
      <c r="L121" s="2"/>
      <c r="M121" s="2"/>
      <c r="N121" s="2"/>
    </row>
    <row r="122" spans="10:14" ht="12.75">
      <c r="J122" s="2"/>
      <c r="K122" s="2"/>
      <c r="L122" s="2"/>
      <c r="M122" s="2"/>
      <c r="N122" s="2"/>
    </row>
    <row r="123" spans="10:14" ht="12.75">
      <c r="J123" s="2"/>
      <c r="K123" s="2"/>
      <c r="L123" s="2"/>
      <c r="M123" s="2"/>
      <c r="N123" s="2"/>
    </row>
    <row r="124" spans="10:14" ht="12.75">
      <c r="J124" s="2"/>
      <c r="K124" s="2"/>
      <c r="L124" s="2"/>
      <c r="M124" s="2"/>
      <c r="N124" s="2"/>
    </row>
    <row r="125" spans="10:14" ht="12.75">
      <c r="J125" s="2"/>
      <c r="K125" s="2"/>
      <c r="L125" s="2"/>
      <c r="M125" s="2"/>
      <c r="N125" s="2"/>
    </row>
    <row r="126" spans="10:14" ht="12.75">
      <c r="J126" s="2"/>
      <c r="K126" s="2"/>
      <c r="L126" s="2"/>
      <c r="M126" s="2"/>
      <c r="N126" s="2"/>
    </row>
    <row r="127" spans="10:14" ht="12.75">
      <c r="J127" s="2"/>
      <c r="K127" s="2"/>
      <c r="L127" s="2"/>
      <c r="M127" s="2"/>
      <c r="N127" s="2"/>
    </row>
    <row r="128" spans="10:14" ht="12.75">
      <c r="J128" s="2"/>
      <c r="K128" s="2"/>
      <c r="L128" s="2"/>
      <c r="M128" s="2"/>
      <c r="N128" s="2"/>
    </row>
    <row r="129" spans="10:14" ht="12.75">
      <c r="J129" s="2"/>
      <c r="K129" s="2"/>
      <c r="L129" s="2"/>
      <c r="M129" s="2"/>
      <c r="N129" s="2"/>
    </row>
    <row r="130" spans="10:14" ht="12.75">
      <c r="J130" s="2"/>
      <c r="K130" s="2"/>
      <c r="L130" s="2"/>
      <c r="M130" s="2"/>
      <c r="N130" s="2"/>
    </row>
    <row r="131" spans="10:14" ht="12.75">
      <c r="J131" s="2"/>
      <c r="K131" s="2"/>
      <c r="L131" s="2"/>
      <c r="M131" s="2"/>
      <c r="N131" s="2"/>
    </row>
    <row r="132" spans="10:14" ht="12.75">
      <c r="J132" s="2"/>
      <c r="K132" s="2"/>
      <c r="L132" s="2"/>
      <c r="M132" s="2"/>
      <c r="N132" s="2"/>
    </row>
    <row r="133" spans="10:14" ht="12.75">
      <c r="J133" s="2"/>
      <c r="K133" s="2"/>
      <c r="L133" s="2"/>
      <c r="M133" s="2"/>
      <c r="N133" s="2"/>
    </row>
    <row r="134" spans="10:14" ht="12.75">
      <c r="J134" s="2"/>
      <c r="K134" s="2"/>
      <c r="L134" s="2"/>
      <c r="M134" s="2"/>
      <c r="N134" s="2"/>
    </row>
    <row r="135" spans="10:14" ht="12.75">
      <c r="J135" s="2"/>
      <c r="K135" s="2"/>
      <c r="L135" s="2"/>
      <c r="M135" s="2"/>
      <c r="N135" s="2"/>
    </row>
    <row r="136" spans="10:14" ht="12.75">
      <c r="J136" s="2"/>
      <c r="K136" s="2"/>
      <c r="L136" s="2"/>
      <c r="M136" s="2"/>
      <c r="N136" s="2"/>
    </row>
    <row r="137" spans="10:14" ht="12.75">
      <c r="J137" s="2"/>
      <c r="K137" s="2"/>
      <c r="L137" s="2"/>
      <c r="M137" s="2"/>
      <c r="N137" s="2"/>
    </row>
    <row r="138" spans="10:14" ht="12.75">
      <c r="J138" s="2"/>
      <c r="K138" s="2"/>
      <c r="L138" s="2"/>
      <c r="M138" s="2"/>
      <c r="N138" s="2"/>
    </row>
  </sheetData>
  <sheetProtection/>
  <mergeCells count="1">
    <mergeCell ref="D2:M2"/>
  </mergeCells>
  <printOptions horizontalCentered="1" verticalCentered="1"/>
  <pageMargins left="0.1968503937007874" right="0.1968503937007874" top="0.1968503937007874" bottom="0.15748031496062992" header="0.4330708661417323" footer="0.31496062992125984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270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75390625" style="1" customWidth="1"/>
    <col min="2" max="2" width="16.375" style="1" customWidth="1"/>
    <col min="3" max="14" width="8.375" style="1" customWidth="1"/>
    <col min="15" max="15" width="18.625" style="2" customWidth="1"/>
    <col min="16" max="16" width="14.75390625" style="223" customWidth="1"/>
    <col min="17" max="16384" width="9.125" style="2" customWidth="1"/>
  </cols>
  <sheetData>
    <row r="2" spans="1:15" ht="34.5" customHeight="1">
      <c r="A2" s="269" t="s">
        <v>222</v>
      </c>
      <c r="B2" s="270" t="s">
        <v>223</v>
      </c>
      <c r="C2" s="271" t="s">
        <v>224</v>
      </c>
      <c r="D2" s="358" t="s">
        <v>274</v>
      </c>
      <c r="E2" s="359"/>
      <c r="F2" s="359"/>
      <c r="G2" s="359"/>
      <c r="H2" s="359"/>
      <c r="I2" s="359"/>
      <c r="J2" s="359"/>
      <c r="K2" s="359"/>
      <c r="L2" s="359"/>
      <c r="M2" s="360"/>
      <c r="N2" s="272"/>
      <c r="O2" s="273"/>
    </row>
    <row r="3" spans="1:16" ht="13.5" customHeight="1">
      <c r="A3" s="274" t="s">
        <v>226</v>
      </c>
      <c r="B3" s="275" t="s">
        <v>227</v>
      </c>
      <c r="C3" s="276" t="s">
        <v>228</v>
      </c>
      <c r="D3" s="4"/>
      <c r="E3" s="4"/>
      <c r="F3" s="4"/>
      <c r="G3" s="4"/>
      <c r="H3" s="5"/>
      <c r="I3" s="5"/>
      <c r="J3" s="5"/>
      <c r="K3" s="5"/>
      <c r="L3" s="4"/>
      <c r="M3" s="4"/>
      <c r="N3" s="4"/>
      <c r="O3" s="6"/>
      <c r="P3" s="242"/>
    </row>
    <row r="4" spans="1:16" ht="23.25" customHeight="1">
      <c r="A4" s="277"/>
      <c r="B4" s="278"/>
      <c r="C4" s="279" t="s">
        <v>58</v>
      </c>
      <c r="D4" s="279" t="s">
        <v>133</v>
      </c>
      <c r="E4" s="279" t="s">
        <v>66</v>
      </c>
      <c r="F4" s="279" t="s">
        <v>247</v>
      </c>
      <c r="G4" s="279" t="s">
        <v>92</v>
      </c>
      <c r="H4" s="279" t="s">
        <v>245</v>
      </c>
      <c r="I4" s="279" t="s">
        <v>74</v>
      </c>
      <c r="J4" s="279" t="s">
        <v>61</v>
      </c>
      <c r="K4" s="280" t="s">
        <v>70</v>
      </c>
      <c r="L4" s="279" t="s">
        <v>90</v>
      </c>
      <c r="M4" s="281" t="s">
        <v>68</v>
      </c>
      <c r="N4" s="279" t="s">
        <v>69</v>
      </c>
      <c r="O4" s="282" t="s">
        <v>1</v>
      </c>
      <c r="P4" s="302" t="s">
        <v>22</v>
      </c>
    </row>
    <row r="5" spans="1:16" ht="23.25" customHeight="1">
      <c r="A5" s="283" t="s">
        <v>23</v>
      </c>
      <c r="B5" s="284" t="s">
        <v>75</v>
      </c>
      <c r="C5" s="285" t="s">
        <v>275</v>
      </c>
      <c r="D5" s="285" t="s">
        <v>276</v>
      </c>
      <c r="E5" s="285" t="s">
        <v>277</v>
      </c>
      <c r="F5" s="285" t="s">
        <v>278</v>
      </c>
      <c r="G5" s="285" t="s">
        <v>279</v>
      </c>
      <c r="H5" s="285" t="s">
        <v>280</v>
      </c>
      <c r="I5" s="285" t="s">
        <v>281</v>
      </c>
      <c r="J5" s="285" t="s">
        <v>282</v>
      </c>
      <c r="K5" s="286" t="s">
        <v>283</v>
      </c>
      <c r="L5" s="287" t="s">
        <v>284</v>
      </c>
      <c r="M5" s="288" t="s">
        <v>87</v>
      </c>
      <c r="N5" s="285" t="s">
        <v>88</v>
      </c>
      <c r="O5" s="289" t="s">
        <v>22</v>
      </c>
      <c r="P5" s="303" t="s">
        <v>286</v>
      </c>
    </row>
    <row r="6" spans="1:17" ht="19.5" customHeight="1">
      <c r="A6" s="290" t="s">
        <v>36</v>
      </c>
      <c r="B6" s="157" t="s">
        <v>2</v>
      </c>
      <c r="C6" s="328">
        <v>2130</v>
      </c>
      <c r="D6" s="313">
        <v>2414</v>
      </c>
      <c r="E6" s="121">
        <v>1929</v>
      </c>
      <c r="F6" s="313">
        <v>2107</v>
      </c>
      <c r="G6" s="121">
        <v>1722</v>
      </c>
      <c r="H6" s="313">
        <v>2343</v>
      </c>
      <c r="I6" s="121">
        <v>1851</v>
      </c>
      <c r="J6" s="313">
        <v>1880</v>
      </c>
      <c r="K6" s="121">
        <v>1810</v>
      </c>
      <c r="L6" s="313">
        <v>2065</v>
      </c>
      <c r="M6" s="121">
        <v>1672</v>
      </c>
      <c r="N6" s="313">
        <v>2033</v>
      </c>
      <c r="O6" s="294">
        <f aca="true" t="shared" si="0" ref="O6:O24">SUM(C6:N6)</f>
        <v>23956</v>
      </c>
      <c r="P6" s="304">
        <f>O6*0.228502</f>
        <v>5473.993912</v>
      </c>
      <c r="Q6" s="336"/>
    </row>
    <row r="7" spans="1:17" ht="19.5" customHeight="1">
      <c r="A7" s="290" t="s">
        <v>37</v>
      </c>
      <c r="B7" s="157" t="s">
        <v>8</v>
      </c>
      <c r="C7" s="121">
        <v>1621</v>
      </c>
      <c r="D7" s="313">
        <v>2048</v>
      </c>
      <c r="E7" s="334">
        <v>2006</v>
      </c>
      <c r="F7" s="313">
        <v>1822</v>
      </c>
      <c r="G7" s="334">
        <v>1862</v>
      </c>
      <c r="H7" s="313">
        <v>2065</v>
      </c>
      <c r="I7" s="121">
        <v>2032</v>
      </c>
      <c r="J7" s="313">
        <v>1893</v>
      </c>
      <c r="K7" s="121">
        <v>1961</v>
      </c>
      <c r="L7" s="313">
        <v>2135</v>
      </c>
      <c r="M7" s="121">
        <v>1776</v>
      </c>
      <c r="N7" s="313">
        <v>1991</v>
      </c>
      <c r="O7" s="294">
        <f t="shared" si="0"/>
        <v>23212</v>
      </c>
      <c r="P7" s="304">
        <f aca="true" t="shared" si="1" ref="P7:P24">O7*0.228502</f>
        <v>5303.988424</v>
      </c>
      <c r="Q7" s="336"/>
    </row>
    <row r="8" spans="1:17" ht="19.5" customHeight="1">
      <c r="A8" s="290" t="s">
        <v>38</v>
      </c>
      <c r="B8" s="157" t="s">
        <v>56</v>
      </c>
      <c r="C8" s="121">
        <v>1785</v>
      </c>
      <c r="D8" s="313">
        <v>2233</v>
      </c>
      <c r="E8" s="121">
        <v>1381</v>
      </c>
      <c r="F8" s="313">
        <v>1952</v>
      </c>
      <c r="G8" s="121">
        <v>1463</v>
      </c>
      <c r="H8" s="313">
        <v>2456</v>
      </c>
      <c r="I8" s="121">
        <v>2161</v>
      </c>
      <c r="J8" s="313">
        <v>1659</v>
      </c>
      <c r="K8" s="334">
        <v>1980</v>
      </c>
      <c r="L8" s="313">
        <v>1937</v>
      </c>
      <c r="M8" s="121">
        <v>1569</v>
      </c>
      <c r="N8" s="334">
        <v>2282</v>
      </c>
      <c r="O8" s="294">
        <f t="shared" si="0"/>
        <v>22858</v>
      </c>
      <c r="P8" s="304">
        <f t="shared" si="1"/>
        <v>5223.098716</v>
      </c>
      <c r="Q8" s="336"/>
    </row>
    <row r="9" spans="1:17" ht="19.5" customHeight="1">
      <c r="A9" s="290" t="s">
        <v>40</v>
      </c>
      <c r="B9" s="157" t="s">
        <v>6</v>
      </c>
      <c r="C9" s="121">
        <v>1607</v>
      </c>
      <c r="D9" s="313">
        <v>2420</v>
      </c>
      <c r="E9" s="121">
        <v>1528</v>
      </c>
      <c r="F9" s="313">
        <v>1871</v>
      </c>
      <c r="G9" s="121">
        <v>1563</v>
      </c>
      <c r="H9" s="313">
        <v>1991</v>
      </c>
      <c r="I9" s="121">
        <v>2187</v>
      </c>
      <c r="J9" s="313">
        <v>1958</v>
      </c>
      <c r="K9" s="121">
        <v>1847</v>
      </c>
      <c r="L9" s="313">
        <v>2108</v>
      </c>
      <c r="M9" s="121">
        <v>1951</v>
      </c>
      <c r="N9" s="313">
        <v>1818</v>
      </c>
      <c r="O9" s="294">
        <f t="shared" si="0"/>
        <v>22849</v>
      </c>
      <c r="P9" s="304">
        <f t="shared" si="1"/>
        <v>5221.042198</v>
      </c>
      <c r="Q9" s="336"/>
    </row>
    <row r="10" spans="1:17" ht="19.5" customHeight="1">
      <c r="A10" s="290" t="s">
        <v>41</v>
      </c>
      <c r="B10" s="157" t="s">
        <v>52</v>
      </c>
      <c r="C10" s="121">
        <v>1919</v>
      </c>
      <c r="D10" s="334">
        <v>2436</v>
      </c>
      <c r="E10" s="121">
        <v>1712</v>
      </c>
      <c r="F10" s="313">
        <v>2084</v>
      </c>
      <c r="G10" s="121">
        <v>1562</v>
      </c>
      <c r="H10" s="313">
        <v>2040</v>
      </c>
      <c r="I10" s="334">
        <v>2193</v>
      </c>
      <c r="J10" s="334">
        <v>2061</v>
      </c>
      <c r="K10" s="121">
        <v>1728</v>
      </c>
      <c r="L10" s="313">
        <v>1666</v>
      </c>
      <c r="M10" s="121">
        <v>1952</v>
      </c>
      <c r="N10" s="313">
        <v>1487</v>
      </c>
      <c r="O10" s="294">
        <f t="shared" si="0"/>
        <v>22840</v>
      </c>
      <c r="P10" s="304">
        <f t="shared" si="1"/>
        <v>5218.985680000001</v>
      </c>
      <c r="Q10" s="336"/>
    </row>
    <row r="11" spans="1:17" ht="19.5" customHeight="1">
      <c r="A11" s="290" t="s">
        <v>42</v>
      </c>
      <c r="B11" s="157" t="s">
        <v>10</v>
      </c>
      <c r="C11" s="121">
        <v>1512</v>
      </c>
      <c r="D11" s="313">
        <v>1727</v>
      </c>
      <c r="E11" s="121">
        <v>1863</v>
      </c>
      <c r="F11" s="313">
        <v>1955</v>
      </c>
      <c r="G11" s="121">
        <v>1820</v>
      </c>
      <c r="H11" s="334">
        <v>2512</v>
      </c>
      <c r="I11" s="121">
        <v>1705</v>
      </c>
      <c r="J11" s="313">
        <v>1923</v>
      </c>
      <c r="K11" s="121">
        <v>1343</v>
      </c>
      <c r="L11" s="334">
        <v>2138</v>
      </c>
      <c r="M11" s="121">
        <v>1901</v>
      </c>
      <c r="N11" s="313">
        <v>2281</v>
      </c>
      <c r="O11" s="294">
        <f t="shared" si="0"/>
        <v>22680</v>
      </c>
      <c r="P11" s="304">
        <f t="shared" si="1"/>
        <v>5182.42536</v>
      </c>
      <c r="Q11" s="336"/>
    </row>
    <row r="12" spans="1:17" ht="19.5" customHeight="1">
      <c r="A12" s="290" t="s">
        <v>43</v>
      </c>
      <c r="B12" s="157" t="s">
        <v>14</v>
      </c>
      <c r="C12" s="121">
        <v>1770</v>
      </c>
      <c r="D12" s="313">
        <v>2003</v>
      </c>
      <c r="E12" s="121">
        <v>1653</v>
      </c>
      <c r="F12" s="334">
        <v>2274</v>
      </c>
      <c r="G12" s="121">
        <v>1597</v>
      </c>
      <c r="H12" s="313">
        <v>2280</v>
      </c>
      <c r="I12" s="121">
        <v>1709</v>
      </c>
      <c r="J12" s="313">
        <v>2040</v>
      </c>
      <c r="K12" s="121">
        <v>1666</v>
      </c>
      <c r="L12" s="313">
        <v>1834</v>
      </c>
      <c r="M12" s="121">
        <v>1747</v>
      </c>
      <c r="N12" s="313">
        <v>1961</v>
      </c>
      <c r="O12" s="294">
        <f t="shared" si="0"/>
        <v>22534</v>
      </c>
      <c r="P12" s="304">
        <f t="shared" si="1"/>
        <v>5149.064068000001</v>
      </c>
      <c r="Q12" s="336"/>
    </row>
    <row r="13" spans="1:17" ht="19.5" customHeight="1">
      <c r="A13" s="290" t="s">
        <v>44</v>
      </c>
      <c r="B13" s="157" t="s">
        <v>241</v>
      </c>
      <c r="C13" s="121">
        <v>1866</v>
      </c>
      <c r="D13" s="313">
        <v>2261</v>
      </c>
      <c r="E13" s="121">
        <v>1645</v>
      </c>
      <c r="F13" s="313">
        <v>1985</v>
      </c>
      <c r="G13" s="121">
        <v>1640</v>
      </c>
      <c r="H13" s="313">
        <v>1983</v>
      </c>
      <c r="I13" s="121">
        <v>1694</v>
      </c>
      <c r="J13" s="313">
        <v>1718</v>
      </c>
      <c r="K13" s="121">
        <v>1383</v>
      </c>
      <c r="L13" s="313">
        <v>1734</v>
      </c>
      <c r="M13" s="121">
        <v>2130</v>
      </c>
      <c r="N13" s="313">
        <v>2115</v>
      </c>
      <c r="O13" s="294">
        <f t="shared" si="0"/>
        <v>22154</v>
      </c>
      <c r="P13" s="304">
        <f t="shared" si="1"/>
        <v>5062.233308</v>
      </c>
      <c r="Q13" s="336"/>
    </row>
    <row r="14" spans="1:17" ht="19.5" customHeight="1">
      <c r="A14" s="290" t="s">
        <v>45</v>
      </c>
      <c r="B14" s="157" t="s">
        <v>9</v>
      </c>
      <c r="C14" s="121">
        <v>1748</v>
      </c>
      <c r="D14" s="313">
        <v>1705</v>
      </c>
      <c r="E14" s="121">
        <v>1768</v>
      </c>
      <c r="F14" s="313">
        <v>1801</v>
      </c>
      <c r="G14" s="121">
        <v>1690</v>
      </c>
      <c r="H14" s="313">
        <v>2297</v>
      </c>
      <c r="I14" s="121">
        <v>1795</v>
      </c>
      <c r="J14" s="313">
        <v>1608</v>
      </c>
      <c r="K14" s="121">
        <v>1650</v>
      </c>
      <c r="L14" s="313">
        <v>2066</v>
      </c>
      <c r="M14" s="121">
        <v>1935</v>
      </c>
      <c r="N14" s="313">
        <v>1760</v>
      </c>
      <c r="O14" s="294">
        <f t="shared" si="0"/>
        <v>21823</v>
      </c>
      <c r="P14" s="304">
        <f t="shared" si="1"/>
        <v>4986.5991460000005</v>
      </c>
      <c r="Q14" s="336"/>
    </row>
    <row r="15" spans="1:17" ht="19.5" customHeight="1">
      <c r="A15" s="290" t="s">
        <v>46</v>
      </c>
      <c r="B15" s="157" t="s">
        <v>104</v>
      </c>
      <c r="C15" s="121">
        <v>2015</v>
      </c>
      <c r="D15" s="313">
        <v>1967</v>
      </c>
      <c r="E15" s="121">
        <v>1141</v>
      </c>
      <c r="F15" s="313">
        <v>1717</v>
      </c>
      <c r="G15" s="121">
        <v>1118</v>
      </c>
      <c r="H15" s="313">
        <v>1803</v>
      </c>
      <c r="I15" s="121">
        <v>2143</v>
      </c>
      <c r="J15" s="313">
        <v>1688</v>
      </c>
      <c r="K15" s="121">
        <v>1488</v>
      </c>
      <c r="L15" s="313">
        <v>2007</v>
      </c>
      <c r="M15" s="121">
        <v>2155</v>
      </c>
      <c r="N15" s="313">
        <v>1924</v>
      </c>
      <c r="O15" s="294">
        <f t="shared" si="0"/>
        <v>21166</v>
      </c>
      <c r="P15" s="304">
        <f t="shared" si="1"/>
        <v>4836.4733320000005</v>
      </c>
      <c r="Q15" s="336"/>
    </row>
    <row r="16" spans="1:17" ht="19.5" customHeight="1">
      <c r="A16" s="295" t="s">
        <v>48</v>
      </c>
      <c r="B16" s="226" t="s">
        <v>123</v>
      </c>
      <c r="C16" s="121">
        <v>1881</v>
      </c>
      <c r="D16" s="314">
        <v>1856</v>
      </c>
      <c r="E16" s="79">
        <v>1665</v>
      </c>
      <c r="F16" s="314">
        <v>1662</v>
      </c>
      <c r="G16" s="79">
        <v>1237</v>
      </c>
      <c r="H16" s="314">
        <v>1868</v>
      </c>
      <c r="I16" s="79">
        <v>1781</v>
      </c>
      <c r="J16" s="314">
        <v>1730</v>
      </c>
      <c r="K16" s="79">
        <v>1612</v>
      </c>
      <c r="L16" s="314">
        <v>1953</v>
      </c>
      <c r="M16" s="79">
        <v>1820</v>
      </c>
      <c r="N16" s="313">
        <v>1892</v>
      </c>
      <c r="O16" s="298">
        <f t="shared" si="0"/>
        <v>20957</v>
      </c>
      <c r="P16" s="304">
        <f t="shared" si="1"/>
        <v>4788.716414</v>
      </c>
      <c r="Q16" s="336"/>
    </row>
    <row r="17" spans="1:17" ht="19.5" customHeight="1">
      <c r="A17" s="290" t="s">
        <v>49</v>
      </c>
      <c r="B17" s="157" t="s">
        <v>4</v>
      </c>
      <c r="C17" s="121">
        <v>1904</v>
      </c>
      <c r="D17" s="313">
        <v>1793</v>
      </c>
      <c r="E17" s="121">
        <v>1477</v>
      </c>
      <c r="F17" s="313">
        <v>2109</v>
      </c>
      <c r="G17" s="121">
        <v>1337</v>
      </c>
      <c r="H17" s="313">
        <v>1634</v>
      </c>
      <c r="I17" s="121">
        <v>1896</v>
      </c>
      <c r="J17" s="313">
        <v>1819</v>
      </c>
      <c r="K17" s="121">
        <v>1644</v>
      </c>
      <c r="L17" s="313">
        <v>1561</v>
      </c>
      <c r="M17" s="121">
        <v>2035</v>
      </c>
      <c r="N17" s="313">
        <v>1582</v>
      </c>
      <c r="O17" s="294">
        <f t="shared" si="0"/>
        <v>20791</v>
      </c>
      <c r="P17" s="304">
        <f t="shared" si="1"/>
        <v>4750.785082</v>
      </c>
      <c r="Q17" s="336"/>
    </row>
    <row r="18" spans="1:17" ht="19.5" customHeight="1">
      <c r="A18" s="290" t="s">
        <v>50</v>
      </c>
      <c r="B18" s="296" t="s">
        <v>150</v>
      </c>
      <c r="C18" s="121">
        <v>1805</v>
      </c>
      <c r="D18" s="313">
        <v>1727</v>
      </c>
      <c r="E18" s="121">
        <v>1215</v>
      </c>
      <c r="F18" s="313">
        <v>1757</v>
      </c>
      <c r="G18" s="121">
        <v>1602</v>
      </c>
      <c r="H18" s="313">
        <v>2150</v>
      </c>
      <c r="I18" s="121">
        <v>1770</v>
      </c>
      <c r="J18" s="313">
        <v>1811</v>
      </c>
      <c r="K18" s="121">
        <v>1332</v>
      </c>
      <c r="L18" s="313">
        <v>1818</v>
      </c>
      <c r="M18" s="121">
        <v>2038</v>
      </c>
      <c r="N18" s="313">
        <v>1751</v>
      </c>
      <c r="O18" s="294">
        <f t="shared" si="0"/>
        <v>20776</v>
      </c>
      <c r="P18" s="304">
        <f t="shared" si="1"/>
        <v>4747.357552</v>
      </c>
      <c r="Q18" s="336"/>
    </row>
    <row r="19" spans="1:17" ht="19.5" customHeight="1">
      <c r="A19" s="290" t="s">
        <v>51</v>
      </c>
      <c r="B19" s="226" t="s">
        <v>242</v>
      </c>
      <c r="C19" s="121">
        <v>1987</v>
      </c>
      <c r="D19" s="313">
        <v>1782</v>
      </c>
      <c r="E19" s="121">
        <v>1462</v>
      </c>
      <c r="F19" s="313">
        <v>1708</v>
      </c>
      <c r="G19" s="121">
        <v>1125</v>
      </c>
      <c r="H19" s="313">
        <v>1763</v>
      </c>
      <c r="I19" s="121">
        <v>2056</v>
      </c>
      <c r="J19" s="313">
        <v>1934</v>
      </c>
      <c r="K19" s="121">
        <v>1545</v>
      </c>
      <c r="L19" s="313">
        <v>1779</v>
      </c>
      <c r="M19" s="121">
        <v>1802</v>
      </c>
      <c r="N19" s="313">
        <v>1827</v>
      </c>
      <c r="O19" s="294">
        <f t="shared" si="0"/>
        <v>20770</v>
      </c>
      <c r="P19" s="304">
        <f t="shared" si="1"/>
        <v>4745.98654</v>
      </c>
      <c r="Q19" s="336"/>
    </row>
    <row r="20" spans="1:17" ht="19.5" customHeight="1">
      <c r="A20" s="290" t="s">
        <v>53</v>
      </c>
      <c r="B20" s="157" t="s">
        <v>165</v>
      </c>
      <c r="C20" s="121">
        <v>1736</v>
      </c>
      <c r="D20" s="313">
        <v>1987</v>
      </c>
      <c r="E20" s="121">
        <v>1779</v>
      </c>
      <c r="F20" s="313">
        <v>1820</v>
      </c>
      <c r="G20" s="121">
        <v>1345</v>
      </c>
      <c r="H20" s="313">
        <v>1835</v>
      </c>
      <c r="I20" s="121">
        <v>1945</v>
      </c>
      <c r="J20" s="313">
        <v>1801</v>
      </c>
      <c r="K20" s="121">
        <v>1453</v>
      </c>
      <c r="L20" s="313">
        <v>1532</v>
      </c>
      <c r="M20" s="121">
        <v>1680</v>
      </c>
      <c r="N20" s="313">
        <v>1849</v>
      </c>
      <c r="O20" s="294">
        <f t="shared" si="0"/>
        <v>20762</v>
      </c>
      <c r="P20" s="304">
        <f t="shared" si="1"/>
        <v>4744.158524</v>
      </c>
      <c r="Q20" s="336"/>
    </row>
    <row r="21" spans="1:17" ht="19.5" customHeight="1">
      <c r="A21" s="290" t="s">
        <v>54</v>
      </c>
      <c r="B21" s="157" t="s">
        <v>285</v>
      </c>
      <c r="C21" s="121">
        <v>1847</v>
      </c>
      <c r="D21" s="313">
        <v>1934</v>
      </c>
      <c r="E21" s="121">
        <v>1485</v>
      </c>
      <c r="F21" s="313">
        <v>2014</v>
      </c>
      <c r="G21" s="121">
        <v>1201</v>
      </c>
      <c r="H21" s="313">
        <v>2251</v>
      </c>
      <c r="I21" s="121">
        <v>1519</v>
      </c>
      <c r="J21" s="313">
        <v>1305</v>
      </c>
      <c r="K21" s="121">
        <v>1565</v>
      </c>
      <c r="L21" s="313">
        <v>1792</v>
      </c>
      <c r="M21" s="334">
        <v>2169</v>
      </c>
      <c r="N21" s="313">
        <v>1645</v>
      </c>
      <c r="O21" s="294">
        <f t="shared" si="0"/>
        <v>20727</v>
      </c>
      <c r="P21" s="304">
        <f t="shared" si="1"/>
        <v>4736.160954</v>
      </c>
      <c r="Q21" s="336"/>
    </row>
    <row r="22" spans="1:17" ht="19.5" customHeight="1">
      <c r="A22" s="290" t="s">
        <v>55</v>
      </c>
      <c r="B22" s="157" t="s">
        <v>187</v>
      </c>
      <c r="C22" s="121">
        <v>1781</v>
      </c>
      <c r="D22" s="313">
        <v>1516</v>
      </c>
      <c r="E22" s="121">
        <v>1707</v>
      </c>
      <c r="F22" s="313">
        <v>1897</v>
      </c>
      <c r="G22" s="121">
        <v>1424</v>
      </c>
      <c r="H22" s="313">
        <v>1878</v>
      </c>
      <c r="I22" s="121">
        <v>1478</v>
      </c>
      <c r="J22" s="313">
        <v>1789</v>
      </c>
      <c r="K22" s="121">
        <v>1348</v>
      </c>
      <c r="L22" s="313">
        <v>1977</v>
      </c>
      <c r="M22" s="121">
        <v>1632</v>
      </c>
      <c r="N22" s="313">
        <v>1550</v>
      </c>
      <c r="O22" s="294">
        <f t="shared" si="0"/>
        <v>19977</v>
      </c>
      <c r="P22" s="304">
        <f t="shared" si="1"/>
        <v>4564.784454000001</v>
      </c>
      <c r="Q22" s="336"/>
    </row>
    <row r="23" spans="1:17" ht="19.5" customHeight="1">
      <c r="A23" s="290" t="s">
        <v>105</v>
      </c>
      <c r="B23" s="157" t="s">
        <v>16</v>
      </c>
      <c r="C23" s="121">
        <v>1495</v>
      </c>
      <c r="D23" s="313">
        <v>1612</v>
      </c>
      <c r="E23" s="121">
        <v>811</v>
      </c>
      <c r="F23" s="313">
        <v>1071</v>
      </c>
      <c r="G23" s="121">
        <v>423</v>
      </c>
      <c r="H23" s="313">
        <v>1241</v>
      </c>
      <c r="I23" s="121">
        <v>1035</v>
      </c>
      <c r="J23" s="313">
        <v>1096</v>
      </c>
      <c r="K23" s="121">
        <v>267</v>
      </c>
      <c r="L23" s="313">
        <v>1427</v>
      </c>
      <c r="M23" s="121">
        <v>1194</v>
      </c>
      <c r="N23" s="313">
        <v>988</v>
      </c>
      <c r="O23" s="294">
        <f t="shared" si="0"/>
        <v>12660</v>
      </c>
      <c r="P23" s="304">
        <f t="shared" si="1"/>
        <v>2892.83532</v>
      </c>
      <c r="Q23" s="336"/>
    </row>
    <row r="24" spans="1:17" ht="19.5" customHeight="1">
      <c r="A24" s="290" t="s">
        <v>106</v>
      </c>
      <c r="B24" s="157" t="s">
        <v>19</v>
      </c>
      <c r="C24" s="121">
        <v>841</v>
      </c>
      <c r="D24" s="313">
        <v>846</v>
      </c>
      <c r="E24" s="121">
        <v>0</v>
      </c>
      <c r="F24" s="313">
        <v>998</v>
      </c>
      <c r="G24" s="121">
        <v>229</v>
      </c>
      <c r="H24" s="313">
        <v>1442</v>
      </c>
      <c r="I24" s="121">
        <v>1073</v>
      </c>
      <c r="J24" s="313">
        <v>947</v>
      </c>
      <c r="K24" s="121">
        <v>510</v>
      </c>
      <c r="L24" s="313">
        <v>695</v>
      </c>
      <c r="M24" s="121">
        <v>605</v>
      </c>
      <c r="N24" s="313">
        <v>890</v>
      </c>
      <c r="O24" s="294">
        <f t="shared" si="0"/>
        <v>9076</v>
      </c>
      <c r="P24" s="304">
        <f t="shared" si="1"/>
        <v>2073.884152</v>
      </c>
      <c r="Q24" s="336"/>
    </row>
    <row r="25" spans="2:16" ht="12" customHeight="1">
      <c r="B25" s="164" t="s">
        <v>89</v>
      </c>
      <c r="C25" s="165">
        <f aca="true" t="shared" si="2" ref="C25:O25">SUM(C6:C24)</f>
        <v>33250</v>
      </c>
      <c r="D25" s="165">
        <f t="shared" si="2"/>
        <v>36267</v>
      </c>
      <c r="E25" s="165">
        <f t="shared" si="2"/>
        <v>28227</v>
      </c>
      <c r="F25" s="165">
        <f t="shared" si="2"/>
        <v>34604</v>
      </c>
      <c r="G25" s="165">
        <f t="shared" si="2"/>
        <v>25960</v>
      </c>
      <c r="H25" s="165">
        <f t="shared" si="2"/>
        <v>37832</v>
      </c>
      <c r="I25" s="165">
        <f t="shared" si="2"/>
        <v>34023</v>
      </c>
      <c r="J25" s="165">
        <f t="shared" si="2"/>
        <v>32660</v>
      </c>
      <c r="K25" s="165">
        <f t="shared" si="2"/>
        <v>28132</v>
      </c>
      <c r="L25" s="165">
        <f t="shared" si="2"/>
        <v>34224</v>
      </c>
      <c r="M25" s="165">
        <f t="shared" si="2"/>
        <v>33763</v>
      </c>
      <c r="N25" s="165">
        <f t="shared" si="2"/>
        <v>33626</v>
      </c>
      <c r="O25" s="335">
        <f t="shared" si="2"/>
        <v>392568</v>
      </c>
      <c r="P25" s="335"/>
    </row>
    <row r="26" spans="1:16" ht="30" customHeight="1">
      <c r="A26" s="299"/>
      <c r="B26" s="299"/>
      <c r="C26" s="299"/>
      <c r="D26" s="299"/>
      <c r="E26" s="2"/>
      <c r="F26" s="2"/>
      <c r="G26" s="2"/>
      <c r="J26" s="2"/>
      <c r="K26" s="2"/>
      <c r="L26" s="2"/>
      <c r="M26" s="2"/>
      <c r="N26" s="2"/>
      <c r="P26" s="301"/>
    </row>
    <row r="27" spans="1:16" ht="15.75" customHeight="1">
      <c r="A27" s="299"/>
      <c r="B27" s="299"/>
      <c r="C27" s="299"/>
      <c r="D27" s="299"/>
      <c r="E27" s="2"/>
      <c r="F27" s="2"/>
      <c r="G27" s="2"/>
      <c r="J27" s="2"/>
      <c r="K27" s="2"/>
      <c r="L27" s="2"/>
      <c r="M27" s="2"/>
      <c r="N27" s="2"/>
      <c r="P27" s="301"/>
    </row>
    <row r="28" spans="1:16" ht="15.75" customHeight="1">
      <c r="A28" s="299"/>
      <c r="B28" s="299"/>
      <c r="C28" s="299"/>
      <c r="D28" s="299"/>
      <c r="E28" s="2"/>
      <c r="F28" s="2"/>
      <c r="G28" s="2"/>
      <c r="J28" s="2"/>
      <c r="K28" s="2"/>
      <c r="L28" s="2"/>
      <c r="M28" s="2"/>
      <c r="N28" s="2"/>
      <c r="P28" s="301"/>
    </row>
    <row r="29" spans="1:16" ht="15.75" customHeight="1">
      <c r="A29" s="299"/>
      <c r="B29" s="299"/>
      <c r="C29" s="299"/>
      <c r="D29" s="299"/>
      <c r="E29" s="299"/>
      <c r="F29" s="299"/>
      <c r="G29" s="299"/>
      <c r="H29" s="300"/>
      <c r="J29" s="2"/>
      <c r="K29" s="2"/>
      <c r="L29" s="2"/>
      <c r="M29" s="2"/>
      <c r="N29" s="2"/>
      <c r="P29" s="301"/>
    </row>
    <row r="30" spans="1:16" ht="15.75" customHeight="1">
      <c r="A30" s="299"/>
      <c r="B30" s="299"/>
      <c r="C30" s="299"/>
      <c r="D30" s="299"/>
      <c r="E30" s="299"/>
      <c r="F30" s="299"/>
      <c r="G30" s="299"/>
      <c r="H30" s="300"/>
      <c r="J30" s="2"/>
      <c r="K30" s="2"/>
      <c r="L30" s="2"/>
      <c r="M30" s="2"/>
      <c r="N30" s="2"/>
      <c r="P30" s="301"/>
    </row>
    <row r="31" spans="1:16" ht="15.75" customHeight="1">
      <c r="A31" s="299"/>
      <c r="B31" s="299"/>
      <c r="C31" s="299"/>
      <c r="D31" s="299"/>
      <c r="E31" s="299"/>
      <c r="F31" s="299"/>
      <c r="G31" s="299"/>
      <c r="H31" s="300"/>
      <c r="J31" s="2"/>
      <c r="K31" s="2"/>
      <c r="L31" s="2"/>
      <c r="M31" s="2"/>
      <c r="N31" s="2"/>
      <c r="P31" s="301"/>
    </row>
    <row r="32" spans="1:16" ht="15.75" customHeight="1">
      <c r="A32" s="299"/>
      <c r="B32" s="299"/>
      <c r="C32" s="299"/>
      <c r="D32" s="299"/>
      <c r="E32" s="299"/>
      <c r="F32" s="299"/>
      <c r="G32" s="299"/>
      <c r="H32" s="300"/>
      <c r="J32" s="2"/>
      <c r="K32" s="2"/>
      <c r="L32" s="2"/>
      <c r="M32" s="2"/>
      <c r="N32" s="2"/>
      <c r="P32" s="301"/>
    </row>
    <row r="33" spans="1:16" ht="15.75" customHeight="1">
      <c r="A33" s="299"/>
      <c r="B33" s="299"/>
      <c r="C33" s="299"/>
      <c r="D33" s="299"/>
      <c r="E33" s="299"/>
      <c r="F33" s="299"/>
      <c r="G33" s="299"/>
      <c r="H33" s="300"/>
      <c r="J33" s="2"/>
      <c r="K33" s="2"/>
      <c r="L33" s="2"/>
      <c r="M33" s="2"/>
      <c r="N33" s="2"/>
      <c r="P33" s="301"/>
    </row>
    <row r="34" spans="1:16" ht="15.75" customHeight="1">
      <c r="A34" s="299"/>
      <c r="B34" s="299"/>
      <c r="C34" s="299"/>
      <c r="D34" s="299"/>
      <c r="E34" s="299"/>
      <c r="F34" s="299"/>
      <c r="G34" s="299"/>
      <c r="H34" s="300"/>
      <c r="J34" s="2"/>
      <c r="K34" s="2"/>
      <c r="L34" s="2"/>
      <c r="M34" s="2"/>
      <c r="N34" s="2"/>
      <c r="P34" s="301"/>
    </row>
    <row r="35" spans="1:16" ht="15.75" customHeight="1">
      <c r="A35" s="299"/>
      <c r="B35" s="299"/>
      <c r="C35" s="299"/>
      <c r="D35" s="299"/>
      <c r="E35" s="299"/>
      <c r="F35" s="299"/>
      <c r="G35" s="299"/>
      <c r="H35" s="300"/>
      <c r="J35" s="2"/>
      <c r="K35" s="2"/>
      <c r="L35" s="2"/>
      <c r="M35" s="2"/>
      <c r="N35" s="2"/>
      <c r="P35" s="301"/>
    </row>
    <row r="36" spans="1:16" ht="15.75" customHeight="1">
      <c r="A36" s="299"/>
      <c r="B36" s="299"/>
      <c r="C36" s="299"/>
      <c r="D36" s="299"/>
      <c r="E36" s="299"/>
      <c r="F36" s="299"/>
      <c r="G36" s="299"/>
      <c r="H36" s="300"/>
      <c r="J36" s="2"/>
      <c r="K36" s="2"/>
      <c r="L36" s="2"/>
      <c r="M36" s="2"/>
      <c r="N36" s="2"/>
      <c r="P36" s="301"/>
    </row>
    <row r="37" spans="1:16" ht="15.75" customHeight="1">
      <c r="A37" s="299"/>
      <c r="B37" s="299"/>
      <c r="C37" s="299"/>
      <c r="D37" s="299"/>
      <c r="E37" s="299"/>
      <c r="F37" s="299"/>
      <c r="G37" s="299"/>
      <c r="H37" s="300"/>
      <c r="J37" s="2"/>
      <c r="K37" s="2"/>
      <c r="L37" s="2"/>
      <c r="M37" s="2"/>
      <c r="N37" s="2"/>
      <c r="P37" s="301"/>
    </row>
    <row r="38" spans="1:16" ht="15.75" customHeight="1">
      <c r="A38" s="299"/>
      <c r="B38" s="299"/>
      <c r="C38" s="299"/>
      <c r="D38" s="299"/>
      <c r="E38" s="299"/>
      <c r="F38" s="299"/>
      <c r="G38" s="299"/>
      <c r="H38" s="300"/>
      <c r="J38" s="2"/>
      <c r="K38" s="2"/>
      <c r="L38" s="2"/>
      <c r="M38" s="2"/>
      <c r="N38" s="2"/>
      <c r="P38" s="301"/>
    </row>
    <row r="39" spans="1:16" ht="15.75" customHeight="1">
      <c r="A39" s="299"/>
      <c r="B39" s="299"/>
      <c r="C39" s="299"/>
      <c r="D39" s="299"/>
      <c r="E39" s="299"/>
      <c r="J39" s="2"/>
      <c r="K39" s="2"/>
      <c r="L39" s="2"/>
      <c r="M39" s="2"/>
      <c r="N39" s="2"/>
      <c r="P39" s="301"/>
    </row>
    <row r="40" spans="1:16" ht="15.75" customHeight="1">
      <c r="A40" s="299"/>
      <c r="B40" s="299"/>
      <c r="C40" s="299"/>
      <c r="D40" s="299"/>
      <c r="E40" s="299"/>
      <c r="J40" s="2"/>
      <c r="K40" s="2"/>
      <c r="L40" s="2"/>
      <c r="M40" s="2"/>
      <c r="N40" s="2"/>
      <c r="P40" s="301"/>
    </row>
    <row r="41" spans="1:16" ht="15.75" customHeight="1">
      <c r="A41" s="299"/>
      <c r="B41" s="299"/>
      <c r="C41" s="299"/>
      <c r="D41" s="299"/>
      <c r="E41" s="299"/>
      <c r="J41" s="2"/>
      <c r="K41" s="2"/>
      <c r="L41" s="2"/>
      <c r="M41" s="2"/>
      <c r="N41" s="2"/>
      <c r="P41" s="301"/>
    </row>
    <row r="42" spans="1:16" ht="15.75" customHeight="1">
      <c r="A42" s="299"/>
      <c r="B42" s="299"/>
      <c r="C42" s="299"/>
      <c r="D42" s="299"/>
      <c r="E42" s="299"/>
      <c r="J42" s="2"/>
      <c r="K42" s="2"/>
      <c r="L42" s="2"/>
      <c r="M42" s="2"/>
      <c r="N42" s="2"/>
      <c r="P42" s="301"/>
    </row>
    <row r="43" spans="1:16" ht="15.75" customHeight="1">
      <c r="A43" s="299"/>
      <c r="B43" s="299"/>
      <c r="C43" s="299"/>
      <c r="D43" s="299"/>
      <c r="E43" s="299"/>
      <c r="J43" s="2"/>
      <c r="K43" s="2"/>
      <c r="L43" s="2"/>
      <c r="M43" s="2"/>
      <c r="N43" s="2"/>
      <c r="P43" s="301"/>
    </row>
    <row r="44" spans="1:16" ht="15.75" customHeight="1">
      <c r="A44" s="299"/>
      <c r="B44" s="299"/>
      <c r="C44" s="299"/>
      <c r="D44" s="299"/>
      <c r="E44" s="299"/>
      <c r="J44" s="2"/>
      <c r="K44" s="2"/>
      <c r="L44" s="2"/>
      <c r="M44" s="2"/>
      <c r="N44" s="2"/>
      <c r="P44" s="301"/>
    </row>
    <row r="45" spans="1:16" ht="15.75" customHeight="1">
      <c r="A45" s="299"/>
      <c r="B45" s="299"/>
      <c r="C45" s="299"/>
      <c r="D45" s="299"/>
      <c r="E45" s="299"/>
      <c r="I45" s="2"/>
      <c r="J45" s="2"/>
      <c r="K45" s="2"/>
      <c r="L45" s="2"/>
      <c r="M45" s="2"/>
      <c r="N45" s="2"/>
      <c r="P45" s="301"/>
    </row>
    <row r="46" spans="1:16" ht="15.75" customHeight="1">
      <c r="A46" s="299"/>
      <c r="B46" s="299"/>
      <c r="C46" s="299"/>
      <c r="D46" s="299"/>
      <c r="E46" s="299"/>
      <c r="I46" s="2"/>
      <c r="J46" s="2"/>
      <c r="K46" s="2"/>
      <c r="L46" s="2"/>
      <c r="M46" s="2"/>
      <c r="N46" s="2"/>
      <c r="P46" s="301"/>
    </row>
    <row r="47" spans="1:16" ht="15.75" customHeight="1">
      <c r="A47" s="299"/>
      <c r="B47" s="299"/>
      <c r="C47" s="299"/>
      <c r="D47" s="299"/>
      <c r="E47" s="299"/>
      <c r="I47" s="2"/>
      <c r="J47" s="2"/>
      <c r="K47" s="2"/>
      <c r="L47" s="2"/>
      <c r="M47" s="2"/>
      <c r="N47" s="2"/>
      <c r="P47" s="301"/>
    </row>
    <row r="48" spans="1:16" ht="15.75" customHeight="1">
      <c r="A48" s="299"/>
      <c r="B48" s="299"/>
      <c r="C48" s="299"/>
      <c r="D48" s="299"/>
      <c r="E48" s="299"/>
      <c r="I48" s="2"/>
      <c r="J48" s="2"/>
      <c r="K48" s="2"/>
      <c r="L48" s="2"/>
      <c r="M48" s="2"/>
      <c r="N48" s="2"/>
      <c r="P48" s="301"/>
    </row>
    <row r="49" spans="1:16" ht="15.75" customHeight="1">
      <c r="A49" s="299"/>
      <c r="B49" s="299"/>
      <c r="C49" s="299"/>
      <c r="D49" s="299"/>
      <c r="E49" s="299"/>
      <c r="I49" s="2"/>
      <c r="J49" s="2"/>
      <c r="K49" s="2"/>
      <c r="L49" s="2"/>
      <c r="M49" s="2"/>
      <c r="N49" s="2"/>
      <c r="P49" s="301"/>
    </row>
    <row r="50" spans="1:16" ht="15.75" customHeight="1">
      <c r="A50" s="299"/>
      <c r="B50" s="299"/>
      <c r="C50" s="299"/>
      <c r="D50" s="299"/>
      <c r="E50" s="299"/>
      <c r="I50" s="2"/>
      <c r="J50" s="2"/>
      <c r="K50" s="2"/>
      <c r="L50" s="2"/>
      <c r="M50" s="2"/>
      <c r="N50" s="2"/>
      <c r="P50" s="301"/>
    </row>
    <row r="51" spans="1:16" ht="15.75" customHeight="1">
      <c r="A51" s="299"/>
      <c r="B51" s="299"/>
      <c r="C51" s="299"/>
      <c r="D51" s="299"/>
      <c r="E51" s="299"/>
      <c r="I51" s="2"/>
      <c r="J51" s="2"/>
      <c r="K51" s="2"/>
      <c r="L51" s="2"/>
      <c r="M51" s="2"/>
      <c r="N51" s="2"/>
      <c r="P51" s="301"/>
    </row>
    <row r="52" spans="1:16" ht="15.75" customHeight="1">
      <c r="A52" s="299"/>
      <c r="B52" s="299"/>
      <c r="C52" s="299"/>
      <c r="D52" s="299"/>
      <c r="E52" s="299"/>
      <c r="I52" s="2"/>
      <c r="J52" s="2"/>
      <c r="K52" s="2"/>
      <c r="L52" s="2"/>
      <c r="M52" s="2"/>
      <c r="N52" s="2"/>
      <c r="P52" s="301"/>
    </row>
    <row r="53" spans="1:16" ht="15.75" customHeight="1">
      <c r="A53" s="299"/>
      <c r="B53" s="299"/>
      <c r="C53" s="299"/>
      <c r="D53" s="299"/>
      <c r="E53" s="299"/>
      <c r="I53" s="2"/>
      <c r="J53" s="2"/>
      <c r="K53" s="2"/>
      <c r="L53" s="2"/>
      <c r="M53" s="2"/>
      <c r="N53" s="2"/>
      <c r="P53" s="301"/>
    </row>
    <row r="54" spans="1:16" ht="15.75" customHeight="1">
      <c r="A54" s="299"/>
      <c r="B54" s="299"/>
      <c r="C54" s="299"/>
      <c r="D54" s="299"/>
      <c r="E54" s="299"/>
      <c r="I54" s="2"/>
      <c r="J54" s="2"/>
      <c r="K54" s="2"/>
      <c r="L54" s="2"/>
      <c r="M54" s="2"/>
      <c r="N54" s="2"/>
      <c r="P54" s="301"/>
    </row>
    <row r="55" spans="1:16" ht="15.75" customHeight="1">
      <c r="A55" s="299"/>
      <c r="B55" s="299"/>
      <c r="C55" s="299"/>
      <c r="D55" s="299"/>
      <c r="E55" s="299"/>
      <c r="I55" s="2"/>
      <c r="J55" s="2"/>
      <c r="K55" s="2"/>
      <c r="L55" s="2"/>
      <c r="M55" s="2"/>
      <c r="N55" s="2"/>
      <c r="P55" s="301"/>
    </row>
    <row r="56" spans="1:16" ht="15.75" customHeight="1">
      <c r="A56" s="299"/>
      <c r="B56" s="299"/>
      <c r="C56" s="299"/>
      <c r="D56" s="299"/>
      <c r="E56" s="299"/>
      <c r="I56" s="2"/>
      <c r="J56" s="2"/>
      <c r="K56" s="2"/>
      <c r="L56" s="2"/>
      <c r="M56" s="2"/>
      <c r="N56" s="2"/>
      <c r="P56" s="301"/>
    </row>
    <row r="57" spans="1:16" ht="15.75" customHeight="1">
      <c r="A57" s="299"/>
      <c r="B57" s="299"/>
      <c r="C57" s="299"/>
      <c r="D57" s="299"/>
      <c r="E57" s="299"/>
      <c r="I57" s="2"/>
      <c r="J57" s="2"/>
      <c r="K57" s="2"/>
      <c r="L57" s="2"/>
      <c r="M57" s="2"/>
      <c r="N57" s="2"/>
      <c r="P57" s="301"/>
    </row>
    <row r="58" spans="1:16" ht="15.75" customHeight="1">
      <c r="A58" s="299"/>
      <c r="B58" s="299"/>
      <c r="C58" s="299"/>
      <c r="D58" s="299"/>
      <c r="E58" s="299"/>
      <c r="I58" s="2"/>
      <c r="J58" s="2"/>
      <c r="K58" s="2"/>
      <c r="L58" s="2"/>
      <c r="M58" s="2"/>
      <c r="N58" s="2"/>
      <c r="P58" s="301"/>
    </row>
    <row r="59" spans="1:16" ht="15.75" customHeight="1">
      <c r="A59" s="299"/>
      <c r="B59" s="299"/>
      <c r="C59" s="299"/>
      <c r="D59" s="299"/>
      <c r="E59" s="299"/>
      <c r="I59" s="2"/>
      <c r="J59" s="2"/>
      <c r="K59" s="2"/>
      <c r="L59" s="2"/>
      <c r="M59" s="2"/>
      <c r="N59" s="2"/>
      <c r="P59" s="301"/>
    </row>
    <row r="60" spans="1:16" ht="15.75" customHeight="1">
      <c r="A60" s="299"/>
      <c r="B60" s="299"/>
      <c r="C60" s="299"/>
      <c r="D60" s="299"/>
      <c r="E60" s="299"/>
      <c r="J60" s="2"/>
      <c r="K60" s="2"/>
      <c r="L60" s="2"/>
      <c r="M60" s="2"/>
      <c r="N60" s="2"/>
      <c r="P60" s="301"/>
    </row>
    <row r="61" spans="1:16" ht="15.75" customHeight="1">
      <c r="A61" s="299"/>
      <c r="B61" s="299"/>
      <c r="C61" s="299"/>
      <c r="D61" s="299"/>
      <c r="E61" s="299"/>
      <c r="J61" s="2"/>
      <c r="K61" s="2"/>
      <c r="L61" s="2"/>
      <c r="M61" s="2"/>
      <c r="N61" s="2"/>
      <c r="P61" s="301"/>
    </row>
    <row r="62" spans="1:16" ht="15.75" customHeight="1">
      <c r="A62" s="299"/>
      <c r="B62" s="299"/>
      <c r="C62" s="299"/>
      <c r="D62" s="299"/>
      <c r="E62" s="299"/>
      <c r="J62" s="2"/>
      <c r="K62" s="2"/>
      <c r="L62" s="2"/>
      <c r="M62" s="2"/>
      <c r="N62" s="2"/>
      <c r="P62" s="301"/>
    </row>
    <row r="63" spans="1:16" ht="15.75" customHeight="1">
      <c r="A63" s="299"/>
      <c r="B63" s="299"/>
      <c r="C63" s="299"/>
      <c r="D63" s="299"/>
      <c r="E63" s="299"/>
      <c r="J63" s="2"/>
      <c r="K63" s="2"/>
      <c r="L63" s="2"/>
      <c r="M63" s="2"/>
      <c r="N63" s="2"/>
      <c r="P63" s="301"/>
    </row>
    <row r="64" spans="1:16" ht="15.75" customHeight="1">
      <c r="A64" s="299"/>
      <c r="B64" s="299"/>
      <c r="C64" s="299"/>
      <c r="D64" s="299"/>
      <c r="E64" s="299"/>
      <c r="J64" s="2"/>
      <c r="K64" s="2"/>
      <c r="L64" s="2"/>
      <c r="M64" s="2"/>
      <c r="N64" s="2"/>
      <c r="P64" s="301"/>
    </row>
    <row r="65" spans="1:16" ht="15.75" customHeight="1">
      <c r="A65" s="299"/>
      <c r="B65" s="299"/>
      <c r="C65" s="299"/>
      <c r="D65" s="299"/>
      <c r="E65" s="299"/>
      <c r="J65" s="2"/>
      <c r="K65" s="2"/>
      <c r="L65" s="2"/>
      <c r="M65" s="2"/>
      <c r="N65" s="2"/>
      <c r="P65" s="301"/>
    </row>
    <row r="66" spans="1:16" ht="15.75" customHeight="1">
      <c r="A66" s="299"/>
      <c r="B66" s="299"/>
      <c r="C66" s="299"/>
      <c r="D66" s="299"/>
      <c r="E66" s="299"/>
      <c r="J66" s="2"/>
      <c r="K66" s="2"/>
      <c r="L66" s="2"/>
      <c r="M66" s="2"/>
      <c r="N66" s="2"/>
      <c r="P66" s="301"/>
    </row>
    <row r="67" spans="1:16" ht="18">
      <c r="A67" s="299"/>
      <c r="B67" s="299"/>
      <c r="C67" s="299"/>
      <c r="D67" s="299"/>
      <c r="E67" s="299"/>
      <c r="J67" s="2"/>
      <c r="K67" s="2"/>
      <c r="L67" s="2"/>
      <c r="M67" s="2"/>
      <c r="N67" s="2"/>
      <c r="P67" s="301"/>
    </row>
    <row r="68" spans="1:16" ht="18">
      <c r="A68" s="299"/>
      <c r="B68" s="299"/>
      <c r="C68" s="299"/>
      <c r="D68" s="299"/>
      <c r="E68" s="299"/>
      <c r="J68" s="2"/>
      <c r="K68" s="2"/>
      <c r="L68" s="2"/>
      <c r="M68" s="2"/>
      <c r="N68" s="2"/>
      <c r="P68" s="301"/>
    </row>
    <row r="69" spans="1:16" ht="18">
      <c r="A69" s="299"/>
      <c r="B69" s="299"/>
      <c r="C69" s="299"/>
      <c r="D69" s="299"/>
      <c r="E69" s="299"/>
      <c r="J69" s="2"/>
      <c r="K69" s="2"/>
      <c r="L69" s="2"/>
      <c r="M69" s="2"/>
      <c r="N69" s="2"/>
      <c r="P69" s="301"/>
    </row>
    <row r="70" spans="1:16" ht="18">
      <c r="A70" s="299"/>
      <c r="B70" s="299"/>
      <c r="C70" s="299"/>
      <c r="D70" s="299"/>
      <c r="E70" s="299"/>
      <c r="J70" s="2"/>
      <c r="K70" s="2"/>
      <c r="L70" s="2"/>
      <c r="M70" s="2"/>
      <c r="N70" s="2"/>
      <c r="P70" s="301"/>
    </row>
    <row r="71" spans="1:16" ht="18">
      <c r="A71" s="299"/>
      <c r="B71" s="299"/>
      <c r="C71" s="299"/>
      <c r="D71" s="299"/>
      <c r="E71" s="299"/>
      <c r="J71" s="2"/>
      <c r="K71" s="2"/>
      <c r="L71" s="2"/>
      <c r="M71" s="2"/>
      <c r="N71" s="2"/>
      <c r="P71" s="301"/>
    </row>
    <row r="72" spans="1:16" ht="18">
      <c r="A72" s="299"/>
      <c r="B72" s="299"/>
      <c r="C72" s="299"/>
      <c r="D72" s="299"/>
      <c r="E72" s="299"/>
      <c r="J72" s="2"/>
      <c r="K72" s="2"/>
      <c r="L72" s="2"/>
      <c r="M72" s="2"/>
      <c r="N72" s="2"/>
      <c r="P72" s="301"/>
    </row>
    <row r="73" spans="1:16" ht="18">
      <c r="A73" s="299"/>
      <c r="B73" s="299"/>
      <c r="C73" s="299"/>
      <c r="D73" s="299"/>
      <c r="E73" s="299"/>
      <c r="J73" s="2"/>
      <c r="K73" s="2"/>
      <c r="L73" s="2"/>
      <c r="M73" s="2"/>
      <c r="N73" s="2"/>
      <c r="P73" s="301"/>
    </row>
    <row r="74" spans="1:16" ht="18">
      <c r="A74" s="299"/>
      <c r="B74" s="299"/>
      <c r="C74" s="299"/>
      <c r="D74" s="299"/>
      <c r="E74" s="299"/>
      <c r="J74" s="2"/>
      <c r="K74" s="2"/>
      <c r="L74" s="2"/>
      <c r="M74" s="2"/>
      <c r="N74" s="2"/>
      <c r="P74" s="301"/>
    </row>
    <row r="75" spans="1:16" ht="18">
      <c r="A75" s="299"/>
      <c r="B75" s="299"/>
      <c r="C75" s="299"/>
      <c r="D75" s="299"/>
      <c r="E75" s="299"/>
      <c r="J75" s="2"/>
      <c r="K75" s="2"/>
      <c r="L75" s="2"/>
      <c r="M75" s="2"/>
      <c r="N75" s="2"/>
      <c r="P75" s="301"/>
    </row>
    <row r="76" spans="1:16" ht="18">
      <c r="A76" s="299"/>
      <c r="B76" s="299"/>
      <c r="C76" s="299"/>
      <c r="D76" s="299"/>
      <c r="E76" s="299"/>
      <c r="J76" s="2"/>
      <c r="K76" s="2"/>
      <c r="L76" s="2"/>
      <c r="M76" s="2"/>
      <c r="N76" s="2"/>
      <c r="P76" s="301"/>
    </row>
    <row r="77" spans="1:16" ht="18">
      <c r="A77" s="299"/>
      <c r="B77" s="299"/>
      <c r="C77" s="299"/>
      <c r="D77" s="299"/>
      <c r="E77" s="299"/>
      <c r="J77" s="2"/>
      <c r="K77" s="2"/>
      <c r="L77" s="2"/>
      <c r="M77" s="2"/>
      <c r="N77" s="2"/>
      <c r="P77" s="301"/>
    </row>
    <row r="78" spans="1:16" ht="18">
      <c r="A78" s="299"/>
      <c r="B78" s="299"/>
      <c r="C78" s="299"/>
      <c r="D78" s="299"/>
      <c r="E78" s="299"/>
      <c r="J78" s="2"/>
      <c r="K78" s="2"/>
      <c r="L78" s="2"/>
      <c r="M78" s="2"/>
      <c r="N78" s="2"/>
      <c r="P78" s="301"/>
    </row>
    <row r="79" spans="1:16" ht="18">
      <c r="A79" s="299"/>
      <c r="B79" s="299"/>
      <c r="C79" s="299"/>
      <c r="D79" s="299"/>
      <c r="E79" s="299"/>
      <c r="J79" s="2"/>
      <c r="K79" s="2"/>
      <c r="L79" s="2"/>
      <c r="M79" s="2"/>
      <c r="N79" s="2"/>
      <c r="P79" s="301"/>
    </row>
    <row r="80" spans="1:16" ht="18">
      <c r="A80" s="299"/>
      <c r="B80" s="299"/>
      <c r="C80" s="299"/>
      <c r="D80" s="299"/>
      <c r="E80" s="299"/>
      <c r="J80" s="2"/>
      <c r="K80" s="2"/>
      <c r="L80" s="2"/>
      <c r="M80" s="2"/>
      <c r="N80" s="2"/>
      <c r="P80" s="301"/>
    </row>
    <row r="81" spans="1:16" ht="18">
      <c r="A81" s="299"/>
      <c r="B81" s="299"/>
      <c r="C81" s="299"/>
      <c r="D81" s="299"/>
      <c r="E81" s="299"/>
      <c r="J81" s="2"/>
      <c r="K81" s="2"/>
      <c r="L81" s="2"/>
      <c r="M81" s="2"/>
      <c r="N81" s="2"/>
      <c r="P81" s="301"/>
    </row>
    <row r="82" spans="1:16" ht="18">
      <c r="A82" s="299"/>
      <c r="B82" s="299"/>
      <c r="C82" s="299"/>
      <c r="D82" s="299"/>
      <c r="E82" s="299"/>
      <c r="J82" s="2"/>
      <c r="K82" s="2"/>
      <c r="L82" s="2"/>
      <c r="M82" s="2"/>
      <c r="N82" s="2"/>
      <c r="P82" s="301"/>
    </row>
    <row r="83" spans="1:16" ht="18">
      <c r="A83" s="299"/>
      <c r="B83" s="299"/>
      <c r="C83" s="299"/>
      <c r="D83" s="299"/>
      <c r="J83" s="2"/>
      <c r="K83" s="2"/>
      <c r="L83" s="2"/>
      <c r="M83" s="2"/>
      <c r="N83" s="2"/>
      <c r="P83" s="301"/>
    </row>
    <row r="84" spans="1:16" ht="18">
      <c r="A84" s="299"/>
      <c r="B84" s="299"/>
      <c r="C84" s="299"/>
      <c r="D84" s="299"/>
      <c r="J84" s="2"/>
      <c r="K84" s="2"/>
      <c r="L84" s="2"/>
      <c r="M84" s="2"/>
      <c r="N84" s="2"/>
      <c r="P84" s="301"/>
    </row>
    <row r="85" spans="1:16" ht="18">
      <c r="A85" s="299"/>
      <c r="B85" s="299"/>
      <c r="C85" s="299"/>
      <c r="D85" s="299"/>
      <c r="J85" s="2"/>
      <c r="K85" s="2"/>
      <c r="L85" s="2"/>
      <c r="M85" s="2"/>
      <c r="N85" s="2"/>
      <c r="P85" s="301"/>
    </row>
    <row r="86" spans="1:16" ht="18">
      <c r="A86" s="299"/>
      <c r="B86" s="299"/>
      <c r="C86" s="299"/>
      <c r="D86" s="299"/>
      <c r="J86" s="2"/>
      <c r="K86" s="2"/>
      <c r="L86" s="2"/>
      <c r="M86" s="2"/>
      <c r="N86" s="2"/>
      <c r="P86" s="301"/>
    </row>
    <row r="87" spans="1:16" ht="18">
      <c r="A87" s="299"/>
      <c r="B87" s="299"/>
      <c r="C87" s="299"/>
      <c r="D87" s="299"/>
      <c r="J87" s="2"/>
      <c r="K87" s="2"/>
      <c r="L87" s="2"/>
      <c r="M87" s="2"/>
      <c r="N87" s="2"/>
      <c r="P87" s="301"/>
    </row>
    <row r="88" spans="1:16" ht="18">
      <c r="A88" s="299"/>
      <c r="B88" s="299"/>
      <c r="C88" s="299"/>
      <c r="D88" s="299"/>
      <c r="J88" s="2"/>
      <c r="K88" s="2"/>
      <c r="L88" s="2"/>
      <c r="M88" s="2"/>
      <c r="N88" s="2"/>
      <c r="P88" s="301"/>
    </row>
    <row r="89" spans="1:16" ht="18">
      <c r="A89" s="299"/>
      <c r="B89" s="299"/>
      <c r="C89" s="299"/>
      <c r="D89" s="299"/>
      <c r="J89" s="2"/>
      <c r="K89" s="2"/>
      <c r="L89" s="2"/>
      <c r="M89" s="2"/>
      <c r="N89" s="2"/>
      <c r="P89" s="301"/>
    </row>
    <row r="90" spans="1:16" ht="18">
      <c r="A90" s="299"/>
      <c r="B90" s="299"/>
      <c r="C90" s="299"/>
      <c r="D90" s="299"/>
      <c r="J90" s="2"/>
      <c r="K90" s="2"/>
      <c r="L90" s="2"/>
      <c r="M90" s="2"/>
      <c r="N90" s="2"/>
      <c r="P90" s="301"/>
    </row>
    <row r="91" spans="1:16" ht="18">
      <c r="A91" s="299"/>
      <c r="B91" s="299"/>
      <c r="C91" s="299"/>
      <c r="D91" s="299"/>
      <c r="J91" s="2"/>
      <c r="K91" s="2"/>
      <c r="L91" s="2"/>
      <c r="M91" s="2"/>
      <c r="N91" s="2"/>
      <c r="P91" s="301"/>
    </row>
    <row r="92" spans="1:16" ht="18">
      <c r="A92" s="299"/>
      <c r="B92" s="299"/>
      <c r="C92" s="299"/>
      <c r="D92" s="299"/>
      <c r="J92" s="2"/>
      <c r="K92" s="2"/>
      <c r="L92" s="2"/>
      <c r="M92" s="2"/>
      <c r="N92" s="2"/>
      <c r="P92" s="301"/>
    </row>
    <row r="93" spans="1:16" ht="18">
      <c r="A93" s="299"/>
      <c r="B93" s="299"/>
      <c r="C93" s="299"/>
      <c r="D93" s="299"/>
      <c r="J93" s="2"/>
      <c r="K93" s="2"/>
      <c r="L93" s="2"/>
      <c r="M93" s="2"/>
      <c r="N93" s="2"/>
      <c r="P93" s="301"/>
    </row>
    <row r="94" spans="1:16" ht="18">
      <c r="A94" s="299"/>
      <c r="B94" s="299"/>
      <c r="C94" s="299"/>
      <c r="D94" s="299"/>
      <c r="J94" s="2"/>
      <c r="K94" s="2"/>
      <c r="L94" s="2"/>
      <c r="M94" s="2"/>
      <c r="N94" s="2"/>
      <c r="P94" s="301"/>
    </row>
    <row r="95" spans="1:16" ht="18">
      <c r="A95" s="299"/>
      <c r="B95" s="299"/>
      <c r="C95" s="299"/>
      <c r="D95" s="299"/>
      <c r="J95" s="2"/>
      <c r="K95" s="2"/>
      <c r="L95" s="2"/>
      <c r="M95" s="2"/>
      <c r="N95" s="2"/>
      <c r="P95" s="301"/>
    </row>
    <row r="96" spans="1:16" ht="18">
      <c r="A96" s="299"/>
      <c r="B96" s="299"/>
      <c r="C96" s="299"/>
      <c r="D96" s="299"/>
      <c r="J96" s="2"/>
      <c r="K96" s="2"/>
      <c r="L96" s="2"/>
      <c r="M96" s="2"/>
      <c r="N96" s="2"/>
      <c r="P96" s="301"/>
    </row>
    <row r="97" spans="1:16" ht="18">
      <c r="A97" s="299"/>
      <c r="B97" s="299"/>
      <c r="C97" s="299"/>
      <c r="D97" s="299"/>
      <c r="J97" s="2"/>
      <c r="K97" s="2"/>
      <c r="L97" s="2"/>
      <c r="M97" s="2"/>
      <c r="N97" s="2"/>
      <c r="P97" s="301"/>
    </row>
    <row r="98" spans="1:16" ht="18">
      <c r="A98" s="299"/>
      <c r="B98" s="299"/>
      <c r="C98" s="299"/>
      <c r="D98" s="299"/>
      <c r="J98" s="2"/>
      <c r="K98" s="2"/>
      <c r="L98" s="2"/>
      <c r="M98" s="2"/>
      <c r="N98" s="2"/>
      <c r="P98" s="301"/>
    </row>
    <row r="99" spans="1:16" ht="18">
      <c r="A99" s="299"/>
      <c r="B99" s="299"/>
      <c r="C99" s="299"/>
      <c r="D99" s="299"/>
      <c r="J99" s="2"/>
      <c r="K99" s="2"/>
      <c r="L99" s="2"/>
      <c r="M99" s="2"/>
      <c r="N99" s="2"/>
      <c r="P99" s="301"/>
    </row>
    <row r="100" spans="1:16" ht="18">
      <c r="A100" s="299"/>
      <c r="B100" s="299"/>
      <c r="C100" s="299"/>
      <c r="D100" s="299"/>
      <c r="J100" s="2"/>
      <c r="K100" s="2"/>
      <c r="L100" s="2"/>
      <c r="M100" s="2"/>
      <c r="N100" s="2"/>
      <c r="P100" s="301"/>
    </row>
    <row r="101" spans="1:16" ht="18">
      <c r="A101" s="299"/>
      <c r="B101" s="299"/>
      <c r="C101" s="299"/>
      <c r="D101" s="299"/>
      <c r="J101" s="2"/>
      <c r="K101" s="2"/>
      <c r="L101" s="2"/>
      <c r="M101" s="2"/>
      <c r="N101" s="2"/>
      <c r="P101" s="301"/>
    </row>
    <row r="102" spans="1:16" ht="18">
      <c r="A102" s="299"/>
      <c r="B102" s="299"/>
      <c r="C102" s="299"/>
      <c r="D102" s="299"/>
      <c r="J102" s="2"/>
      <c r="K102" s="2"/>
      <c r="L102" s="2"/>
      <c r="M102" s="2"/>
      <c r="N102" s="2"/>
      <c r="P102" s="301"/>
    </row>
    <row r="103" spans="10:16" ht="18">
      <c r="J103" s="2"/>
      <c r="K103" s="2"/>
      <c r="L103" s="2"/>
      <c r="M103" s="2"/>
      <c r="N103" s="2"/>
      <c r="P103" s="301"/>
    </row>
    <row r="104" spans="10:16" ht="18">
      <c r="J104" s="2"/>
      <c r="K104" s="2"/>
      <c r="L104" s="2"/>
      <c r="M104" s="2"/>
      <c r="N104" s="2"/>
      <c r="P104" s="301"/>
    </row>
    <row r="105" spans="10:16" ht="18">
      <c r="J105" s="2"/>
      <c r="K105" s="2"/>
      <c r="L105" s="2"/>
      <c r="M105" s="2"/>
      <c r="N105" s="2"/>
      <c r="P105" s="301"/>
    </row>
    <row r="106" spans="10:16" ht="18">
      <c r="J106" s="2"/>
      <c r="K106" s="2"/>
      <c r="L106" s="2"/>
      <c r="M106" s="2"/>
      <c r="N106" s="2"/>
      <c r="P106" s="301"/>
    </row>
    <row r="107" spans="10:16" ht="18">
      <c r="J107" s="2"/>
      <c r="K107" s="2"/>
      <c r="L107" s="2"/>
      <c r="M107" s="2"/>
      <c r="N107" s="2"/>
      <c r="P107" s="301"/>
    </row>
    <row r="108" spans="10:16" ht="18">
      <c r="J108" s="2"/>
      <c r="K108" s="2"/>
      <c r="L108" s="2"/>
      <c r="M108" s="2"/>
      <c r="N108" s="2"/>
      <c r="P108" s="301"/>
    </row>
    <row r="109" spans="10:16" ht="18">
      <c r="J109" s="2"/>
      <c r="K109" s="2"/>
      <c r="L109" s="2"/>
      <c r="M109" s="2"/>
      <c r="N109" s="2"/>
      <c r="P109" s="301"/>
    </row>
    <row r="110" spans="10:16" ht="18">
      <c r="J110" s="2"/>
      <c r="K110" s="2"/>
      <c r="L110" s="2"/>
      <c r="M110" s="2"/>
      <c r="N110" s="2"/>
      <c r="P110" s="301"/>
    </row>
    <row r="111" spans="10:16" ht="18">
      <c r="J111" s="2"/>
      <c r="K111" s="2"/>
      <c r="L111" s="2"/>
      <c r="M111" s="2"/>
      <c r="N111" s="2"/>
      <c r="P111" s="301"/>
    </row>
    <row r="112" spans="10:16" ht="18">
      <c r="J112" s="2"/>
      <c r="K112" s="2"/>
      <c r="L112" s="2"/>
      <c r="M112" s="2"/>
      <c r="N112" s="2"/>
      <c r="P112" s="301"/>
    </row>
    <row r="113" spans="10:16" ht="18">
      <c r="J113" s="2"/>
      <c r="K113" s="2"/>
      <c r="L113" s="2"/>
      <c r="M113" s="2"/>
      <c r="N113" s="2"/>
      <c r="P113" s="301"/>
    </row>
    <row r="114" spans="10:16" ht="18">
      <c r="J114" s="2"/>
      <c r="K114" s="2"/>
      <c r="L114" s="2"/>
      <c r="M114" s="2"/>
      <c r="N114" s="2"/>
      <c r="P114" s="301"/>
    </row>
    <row r="115" spans="10:16" ht="18">
      <c r="J115" s="2"/>
      <c r="K115" s="2"/>
      <c r="L115" s="2"/>
      <c r="M115" s="2"/>
      <c r="N115" s="2"/>
      <c r="P115" s="301"/>
    </row>
    <row r="116" spans="10:16" ht="18">
      <c r="J116" s="2"/>
      <c r="K116" s="2"/>
      <c r="L116" s="2"/>
      <c r="M116" s="2"/>
      <c r="N116" s="2"/>
      <c r="P116" s="301"/>
    </row>
    <row r="117" spans="10:16" ht="18">
      <c r="J117" s="2"/>
      <c r="K117" s="2"/>
      <c r="L117" s="2"/>
      <c r="M117" s="2"/>
      <c r="N117" s="2"/>
      <c r="P117" s="301"/>
    </row>
    <row r="118" spans="10:16" ht="18">
      <c r="J118" s="2"/>
      <c r="K118" s="2"/>
      <c r="L118" s="2"/>
      <c r="M118" s="2"/>
      <c r="N118" s="2"/>
      <c r="P118" s="301"/>
    </row>
    <row r="119" spans="10:16" ht="18">
      <c r="J119" s="2"/>
      <c r="K119" s="2"/>
      <c r="L119" s="2"/>
      <c r="M119" s="2"/>
      <c r="N119" s="2"/>
      <c r="P119" s="301"/>
    </row>
    <row r="120" spans="10:16" ht="18">
      <c r="J120" s="2"/>
      <c r="K120" s="2"/>
      <c r="L120" s="2"/>
      <c r="M120" s="2"/>
      <c r="N120" s="2"/>
      <c r="P120" s="301"/>
    </row>
    <row r="121" spans="10:16" ht="18">
      <c r="J121" s="2"/>
      <c r="K121" s="2"/>
      <c r="L121" s="2"/>
      <c r="M121" s="2"/>
      <c r="N121" s="2"/>
      <c r="P121" s="301"/>
    </row>
    <row r="122" spans="10:16" ht="18">
      <c r="J122" s="2"/>
      <c r="K122" s="2"/>
      <c r="L122" s="2"/>
      <c r="M122" s="2"/>
      <c r="N122" s="2"/>
      <c r="P122" s="301"/>
    </row>
    <row r="123" spans="10:16" ht="18">
      <c r="J123" s="2"/>
      <c r="K123" s="2"/>
      <c r="L123" s="2"/>
      <c r="M123" s="2"/>
      <c r="N123" s="2"/>
      <c r="P123" s="301"/>
    </row>
    <row r="124" spans="10:16" ht="18">
      <c r="J124" s="2"/>
      <c r="K124" s="2"/>
      <c r="L124" s="2"/>
      <c r="M124" s="2"/>
      <c r="N124" s="2"/>
      <c r="P124" s="301"/>
    </row>
    <row r="125" spans="10:16" ht="18">
      <c r="J125" s="2"/>
      <c r="K125" s="2"/>
      <c r="L125" s="2"/>
      <c r="M125" s="2"/>
      <c r="N125" s="2"/>
      <c r="P125" s="301"/>
    </row>
    <row r="126" spans="10:16" ht="18">
      <c r="J126" s="2"/>
      <c r="K126" s="2"/>
      <c r="L126" s="2"/>
      <c r="M126" s="2"/>
      <c r="N126" s="2"/>
      <c r="P126" s="301"/>
    </row>
    <row r="127" spans="10:16" ht="18">
      <c r="J127" s="2"/>
      <c r="K127" s="2"/>
      <c r="L127" s="2"/>
      <c r="M127" s="2"/>
      <c r="N127" s="2"/>
      <c r="P127" s="301"/>
    </row>
    <row r="128" spans="10:16" ht="18">
      <c r="J128" s="2"/>
      <c r="K128" s="2"/>
      <c r="L128" s="2"/>
      <c r="M128" s="2"/>
      <c r="N128" s="2"/>
      <c r="P128" s="301"/>
    </row>
    <row r="129" spans="10:16" ht="18">
      <c r="J129" s="2"/>
      <c r="K129" s="2"/>
      <c r="L129" s="2"/>
      <c r="M129" s="2"/>
      <c r="N129" s="2"/>
      <c r="P129" s="301"/>
    </row>
    <row r="130" spans="10:16" ht="18">
      <c r="J130" s="2"/>
      <c r="K130" s="2"/>
      <c r="L130" s="2"/>
      <c r="M130" s="2"/>
      <c r="N130" s="2"/>
      <c r="P130" s="301"/>
    </row>
    <row r="131" spans="10:16" ht="18">
      <c r="J131" s="2"/>
      <c r="K131" s="2"/>
      <c r="L131" s="2"/>
      <c r="M131" s="2"/>
      <c r="N131" s="2"/>
      <c r="P131" s="301"/>
    </row>
    <row r="132" spans="10:16" ht="18">
      <c r="J132" s="2"/>
      <c r="K132" s="2"/>
      <c r="L132" s="2"/>
      <c r="M132" s="2"/>
      <c r="N132" s="2"/>
      <c r="P132" s="301"/>
    </row>
    <row r="133" spans="10:16" ht="18">
      <c r="J133" s="2"/>
      <c r="K133" s="2"/>
      <c r="L133" s="2"/>
      <c r="M133" s="2"/>
      <c r="N133" s="2"/>
      <c r="P133" s="301"/>
    </row>
    <row r="134" spans="10:16" ht="18">
      <c r="J134" s="2"/>
      <c r="K134" s="2"/>
      <c r="L134" s="2"/>
      <c r="M134" s="2"/>
      <c r="N134" s="2"/>
      <c r="P134" s="301"/>
    </row>
    <row r="135" spans="10:16" ht="18">
      <c r="J135" s="2"/>
      <c r="K135" s="2"/>
      <c r="L135" s="2"/>
      <c r="M135" s="2"/>
      <c r="N135" s="2"/>
      <c r="P135" s="301"/>
    </row>
    <row r="136" spans="10:16" ht="18">
      <c r="J136" s="2"/>
      <c r="K136" s="2"/>
      <c r="L136" s="2"/>
      <c r="M136" s="2"/>
      <c r="N136" s="2"/>
      <c r="P136" s="301"/>
    </row>
    <row r="137" spans="10:16" ht="18">
      <c r="J137" s="2"/>
      <c r="K137" s="2"/>
      <c r="L137" s="2"/>
      <c r="M137" s="2"/>
      <c r="N137" s="2"/>
      <c r="P137" s="301"/>
    </row>
    <row r="138" spans="10:16" ht="18">
      <c r="J138" s="2"/>
      <c r="K138" s="2"/>
      <c r="L138" s="2"/>
      <c r="M138" s="2"/>
      <c r="N138" s="2"/>
      <c r="P138" s="301"/>
    </row>
    <row r="139" spans="10:16" ht="18">
      <c r="J139" s="2"/>
      <c r="K139" s="2"/>
      <c r="L139" s="2"/>
      <c r="M139" s="2"/>
      <c r="N139" s="2"/>
      <c r="P139" s="301"/>
    </row>
    <row r="140" ht="18">
      <c r="P140" s="301"/>
    </row>
    <row r="141" ht="18">
      <c r="P141" s="301"/>
    </row>
    <row r="142" ht="18">
      <c r="P142" s="301"/>
    </row>
    <row r="143" ht="18">
      <c r="P143" s="301"/>
    </row>
    <row r="144" ht="18">
      <c r="P144" s="301"/>
    </row>
    <row r="145" ht="18">
      <c r="P145" s="301"/>
    </row>
    <row r="146" ht="18">
      <c r="P146" s="301"/>
    </row>
    <row r="147" ht="18">
      <c r="P147" s="301"/>
    </row>
    <row r="148" ht="18">
      <c r="P148" s="301"/>
    </row>
    <row r="149" ht="18">
      <c r="P149" s="301"/>
    </row>
    <row r="150" ht="18">
      <c r="P150" s="301"/>
    </row>
    <row r="151" ht="18">
      <c r="P151" s="301"/>
    </row>
    <row r="152" ht="18">
      <c r="P152" s="301"/>
    </row>
    <row r="153" ht="18">
      <c r="P153" s="301"/>
    </row>
    <row r="154" ht="18">
      <c r="P154" s="301"/>
    </row>
    <row r="155" ht="18">
      <c r="P155" s="301"/>
    </row>
    <row r="156" ht="18">
      <c r="P156" s="301"/>
    </row>
    <row r="157" ht="18">
      <c r="P157" s="301"/>
    </row>
    <row r="158" ht="18">
      <c r="P158" s="301"/>
    </row>
    <row r="159" ht="18">
      <c r="P159" s="301"/>
    </row>
    <row r="160" ht="18">
      <c r="P160" s="301"/>
    </row>
    <row r="161" ht="18">
      <c r="P161" s="301"/>
    </row>
    <row r="162" ht="18">
      <c r="P162" s="301"/>
    </row>
    <row r="163" ht="18">
      <c r="P163" s="301"/>
    </row>
    <row r="164" ht="18">
      <c r="P164" s="301"/>
    </row>
    <row r="165" ht="18">
      <c r="P165" s="301"/>
    </row>
    <row r="166" ht="18">
      <c r="P166" s="301"/>
    </row>
    <row r="167" ht="18">
      <c r="P167" s="301"/>
    </row>
    <row r="168" ht="18">
      <c r="P168" s="301"/>
    </row>
    <row r="169" ht="18">
      <c r="P169" s="301"/>
    </row>
    <row r="170" ht="18">
      <c r="P170" s="301"/>
    </row>
    <row r="171" ht="18">
      <c r="P171" s="301"/>
    </row>
    <row r="172" ht="18">
      <c r="P172" s="301"/>
    </row>
    <row r="173" ht="18">
      <c r="P173" s="301"/>
    </row>
    <row r="174" ht="18">
      <c r="P174" s="301"/>
    </row>
    <row r="175" ht="18">
      <c r="P175" s="301"/>
    </row>
    <row r="176" ht="18">
      <c r="P176" s="301"/>
    </row>
    <row r="177" ht="18">
      <c r="P177" s="301"/>
    </row>
    <row r="178" ht="18">
      <c r="P178" s="301"/>
    </row>
    <row r="179" ht="18">
      <c r="P179" s="301"/>
    </row>
    <row r="180" ht="18">
      <c r="P180" s="301"/>
    </row>
    <row r="181" ht="18">
      <c r="P181" s="301"/>
    </row>
    <row r="182" ht="18">
      <c r="P182" s="301"/>
    </row>
    <row r="183" ht="18">
      <c r="P183" s="301"/>
    </row>
    <row r="184" ht="18">
      <c r="P184" s="301"/>
    </row>
    <row r="185" ht="18">
      <c r="P185" s="301"/>
    </row>
    <row r="186" ht="18">
      <c r="P186" s="301"/>
    </row>
    <row r="187" ht="18">
      <c r="P187" s="301"/>
    </row>
    <row r="188" ht="18">
      <c r="P188" s="301"/>
    </row>
    <row r="189" ht="18">
      <c r="P189" s="301"/>
    </row>
    <row r="190" ht="18">
      <c r="P190" s="301"/>
    </row>
    <row r="191" ht="18">
      <c r="P191" s="301"/>
    </row>
    <row r="192" ht="18">
      <c r="P192" s="301"/>
    </row>
    <row r="193" ht="18">
      <c r="P193" s="301"/>
    </row>
    <row r="194" ht="18">
      <c r="P194" s="301"/>
    </row>
    <row r="195" ht="18">
      <c r="P195" s="301"/>
    </row>
    <row r="196" ht="18">
      <c r="P196" s="301"/>
    </row>
    <row r="197" ht="18">
      <c r="P197" s="301"/>
    </row>
    <row r="198" ht="18">
      <c r="P198" s="301"/>
    </row>
    <row r="199" ht="18">
      <c r="P199" s="301"/>
    </row>
    <row r="200" ht="18">
      <c r="P200" s="301"/>
    </row>
    <row r="201" ht="18">
      <c r="P201" s="301"/>
    </row>
    <row r="202" ht="18">
      <c r="P202" s="301"/>
    </row>
    <row r="203" ht="18">
      <c r="P203" s="301"/>
    </row>
    <row r="204" ht="18">
      <c r="P204" s="301"/>
    </row>
    <row r="205" ht="18">
      <c r="P205" s="301"/>
    </row>
    <row r="206" ht="18">
      <c r="P206" s="301"/>
    </row>
    <row r="207" ht="18">
      <c r="P207" s="301"/>
    </row>
    <row r="208" ht="18">
      <c r="P208" s="301"/>
    </row>
    <row r="209" ht="18">
      <c r="P209" s="301"/>
    </row>
    <row r="210" ht="18">
      <c r="P210" s="301"/>
    </row>
    <row r="211" ht="18">
      <c r="P211" s="301"/>
    </row>
    <row r="212" ht="18">
      <c r="P212" s="301"/>
    </row>
    <row r="213" ht="18">
      <c r="P213" s="301"/>
    </row>
    <row r="214" ht="18">
      <c r="P214" s="301"/>
    </row>
    <row r="215" ht="18">
      <c r="P215" s="301"/>
    </row>
    <row r="216" ht="18">
      <c r="P216" s="301"/>
    </row>
    <row r="217" ht="18">
      <c r="P217" s="301"/>
    </row>
    <row r="218" ht="18">
      <c r="P218" s="301"/>
    </row>
    <row r="219" ht="18">
      <c r="P219" s="301"/>
    </row>
    <row r="220" ht="18">
      <c r="P220" s="301"/>
    </row>
    <row r="221" ht="18">
      <c r="P221" s="301"/>
    </row>
    <row r="222" ht="18">
      <c r="P222" s="301"/>
    </row>
    <row r="223" ht="18">
      <c r="P223" s="301"/>
    </row>
    <row r="224" ht="18">
      <c r="P224" s="301"/>
    </row>
    <row r="225" ht="18">
      <c r="P225" s="301"/>
    </row>
    <row r="226" ht="18">
      <c r="P226" s="301"/>
    </row>
    <row r="227" ht="18">
      <c r="P227" s="301"/>
    </row>
    <row r="228" ht="18">
      <c r="P228" s="301"/>
    </row>
    <row r="229" ht="18">
      <c r="P229" s="301"/>
    </row>
    <row r="230" ht="18">
      <c r="P230" s="301"/>
    </row>
    <row r="231" ht="18">
      <c r="P231" s="301"/>
    </row>
    <row r="232" ht="18">
      <c r="P232" s="301"/>
    </row>
    <row r="233" ht="18">
      <c r="P233" s="301"/>
    </row>
    <row r="234" ht="18">
      <c r="P234" s="301"/>
    </row>
    <row r="235" ht="18">
      <c r="P235" s="301"/>
    </row>
    <row r="236" ht="18">
      <c r="P236" s="301"/>
    </row>
    <row r="237" ht="18">
      <c r="P237" s="301"/>
    </row>
    <row r="238" ht="18">
      <c r="P238" s="301"/>
    </row>
    <row r="239" ht="18">
      <c r="P239" s="301"/>
    </row>
    <row r="240" ht="18">
      <c r="P240" s="301"/>
    </row>
    <row r="241" ht="18">
      <c r="P241" s="301"/>
    </row>
    <row r="242" ht="18">
      <c r="P242" s="301"/>
    </row>
    <row r="243" ht="18">
      <c r="P243" s="301"/>
    </row>
    <row r="244" ht="18">
      <c r="P244" s="301"/>
    </row>
    <row r="245" ht="18">
      <c r="P245" s="301"/>
    </row>
    <row r="246" ht="18">
      <c r="P246" s="301"/>
    </row>
    <row r="247" ht="18">
      <c r="P247" s="301"/>
    </row>
    <row r="248" ht="18">
      <c r="P248" s="301"/>
    </row>
    <row r="249" ht="18">
      <c r="P249" s="301"/>
    </row>
    <row r="250" ht="18">
      <c r="P250" s="301"/>
    </row>
    <row r="251" ht="18">
      <c r="P251" s="301"/>
    </row>
    <row r="252" ht="18">
      <c r="P252" s="301"/>
    </row>
    <row r="253" ht="18">
      <c r="P253" s="301"/>
    </row>
    <row r="254" ht="18">
      <c r="P254" s="301"/>
    </row>
    <row r="255" ht="18">
      <c r="P255" s="301"/>
    </row>
    <row r="256" ht="18">
      <c r="P256" s="301"/>
    </row>
    <row r="257" ht="18">
      <c r="P257" s="301"/>
    </row>
    <row r="258" ht="18">
      <c r="P258" s="301"/>
    </row>
    <row r="259" ht="18">
      <c r="P259" s="301"/>
    </row>
    <row r="260" ht="18">
      <c r="P260" s="301"/>
    </row>
    <row r="261" ht="18">
      <c r="P261" s="301"/>
    </row>
    <row r="262" ht="18">
      <c r="P262" s="301"/>
    </row>
    <row r="263" ht="18">
      <c r="P263" s="301"/>
    </row>
    <row r="264" ht="18">
      <c r="P264" s="301"/>
    </row>
    <row r="265" ht="18">
      <c r="P265" s="301"/>
    </row>
    <row r="266" ht="18">
      <c r="P266" s="301"/>
    </row>
    <row r="267" ht="18">
      <c r="P267" s="301"/>
    </row>
    <row r="268" ht="18">
      <c r="P268" s="301"/>
    </row>
    <row r="269" ht="18">
      <c r="P269" s="301"/>
    </row>
    <row r="270" ht="18">
      <c r="P270" s="301"/>
    </row>
    <row r="271" ht="18">
      <c r="P271" s="301"/>
    </row>
    <row r="272" ht="18">
      <c r="P272" s="301"/>
    </row>
    <row r="273" ht="18">
      <c r="P273" s="301"/>
    </row>
    <row r="274" ht="18">
      <c r="P274" s="301"/>
    </row>
    <row r="275" ht="18">
      <c r="P275" s="301"/>
    </row>
    <row r="276" ht="18">
      <c r="P276" s="301"/>
    </row>
    <row r="277" ht="18">
      <c r="P277" s="301"/>
    </row>
    <row r="278" ht="18">
      <c r="P278" s="301"/>
    </row>
    <row r="279" ht="18">
      <c r="P279" s="301"/>
    </row>
    <row r="280" ht="18">
      <c r="P280" s="301"/>
    </row>
    <row r="281" ht="18">
      <c r="P281" s="301"/>
    </row>
    <row r="282" ht="18">
      <c r="P282" s="301"/>
    </row>
    <row r="283" ht="18">
      <c r="P283" s="301"/>
    </row>
    <row r="284" ht="18">
      <c r="P284" s="301"/>
    </row>
    <row r="285" ht="18">
      <c r="P285" s="301"/>
    </row>
    <row r="286" ht="18">
      <c r="P286" s="301"/>
    </row>
    <row r="287" ht="18">
      <c r="P287" s="301"/>
    </row>
    <row r="288" ht="18">
      <c r="P288" s="301"/>
    </row>
    <row r="289" ht="18">
      <c r="P289" s="301"/>
    </row>
    <row r="290" ht="18">
      <c r="P290" s="301"/>
    </row>
    <row r="291" ht="18">
      <c r="P291" s="301"/>
    </row>
    <row r="292" ht="18">
      <c r="P292" s="301"/>
    </row>
    <row r="293" ht="18">
      <c r="P293" s="301"/>
    </row>
    <row r="294" ht="18">
      <c r="P294" s="301"/>
    </row>
    <row r="295" ht="18">
      <c r="P295" s="301"/>
    </row>
    <row r="296" ht="18">
      <c r="P296" s="301"/>
    </row>
    <row r="297" ht="18">
      <c r="P297" s="301"/>
    </row>
    <row r="298" ht="18">
      <c r="P298" s="301"/>
    </row>
    <row r="299" ht="18">
      <c r="P299" s="301"/>
    </row>
    <row r="300" ht="18">
      <c r="P300" s="301"/>
    </row>
    <row r="301" ht="18">
      <c r="P301" s="301"/>
    </row>
    <row r="302" ht="18">
      <c r="P302" s="301"/>
    </row>
    <row r="303" ht="18">
      <c r="P303" s="301"/>
    </row>
    <row r="304" ht="18">
      <c r="P304" s="301"/>
    </row>
    <row r="305" ht="18">
      <c r="P305" s="301"/>
    </row>
    <row r="306" ht="18">
      <c r="P306" s="301"/>
    </row>
    <row r="307" ht="18">
      <c r="P307" s="301"/>
    </row>
    <row r="308" ht="18">
      <c r="P308" s="301"/>
    </row>
    <row r="309" ht="18">
      <c r="P309" s="301"/>
    </row>
    <row r="310" ht="18">
      <c r="P310" s="301"/>
    </row>
    <row r="311" ht="18">
      <c r="P311" s="301"/>
    </row>
    <row r="312" ht="18">
      <c r="P312" s="301"/>
    </row>
    <row r="313" ht="18">
      <c r="P313" s="301"/>
    </row>
    <row r="314" ht="18">
      <c r="P314" s="301"/>
    </row>
    <row r="315" ht="18">
      <c r="P315" s="301"/>
    </row>
    <row r="316" ht="18">
      <c r="P316" s="301"/>
    </row>
    <row r="317" ht="18">
      <c r="P317" s="301"/>
    </row>
    <row r="318" ht="18">
      <c r="P318" s="301"/>
    </row>
    <row r="319" ht="18">
      <c r="P319" s="301"/>
    </row>
    <row r="320" ht="18">
      <c r="P320" s="301"/>
    </row>
    <row r="321" ht="18">
      <c r="P321" s="301"/>
    </row>
    <row r="322" ht="18">
      <c r="P322" s="301"/>
    </row>
    <row r="323" ht="18">
      <c r="P323" s="301"/>
    </row>
    <row r="324" ht="18">
      <c r="P324" s="301"/>
    </row>
    <row r="325" ht="18">
      <c r="P325" s="301"/>
    </row>
    <row r="326" ht="18">
      <c r="P326" s="301"/>
    </row>
    <row r="327" ht="18">
      <c r="P327" s="301"/>
    </row>
    <row r="328" ht="18">
      <c r="P328" s="301"/>
    </row>
    <row r="329" ht="18">
      <c r="P329" s="301"/>
    </row>
    <row r="330" ht="18">
      <c r="P330" s="301"/>
    </row>
    <row r="331" ht="18">
      <c r="P331" s="301"/>
    </row>
    <row r="332" ht="18">
      <c r="P332" s="301"/>
    </row>
    <row r="333" ht="18">
      <c r="P333" s="301"/>
    </row>
    <row r="334" ht="18">
      <c r="P334" s="301"/>
    </row>
    <row r="335" ht="18">
      <c r="P335" s="301"/>
    </row>
    <row r="336" ht="18">
      <c r="P336" s="301"/>
    </row>
    <row r="337" ht="18">
      <c r="P337" s="301"/>
    </row>
    <row r="338" ht="18">
      <c r="P338" s="301"/>
    </row>
    <row r="339" ht="18">
      <c r="P339" s="301"/>
    </row>
    <row r="340" ht="18">
      <c r="P340" s="301"/>
    </row>
    <row r="341" ht="18">
      <c r="P341" s="301"/>
    </row>
    <row r="342" ht="18">
      <c r="P342" s="301"/>
    </row>
    <row r="343" ht="18">
      <c r="P343" s="301"/>
    </row>
    <row r="344" ht="18">
      <c r="P344" s="301"/>
    </row>
    <row r="345" ht="18">
      <c r="P345" s="301"/>
    </row>
    <row r="346" ht="18">
      <c r="P346" s="301"/>
    </row>
    <row r="347" ht="18">
      <c r="P347" s="301"/>
    </row>
    <row r="348" ht="18">
      <c r="P348" s="301"/>
    </row>
    <row r="349" ht="18">
      <c r="P349" s="301"/>
    </row>
    <row r="350" ht="18">
      <c r="P350" s="301"/>
    </row>
    <row r="351" ht="18">
      <c r="P351" s="301"/>
    </row>
    <row r="352" ht="18">
      <c r="P352" s="301"/>
    </row>
    <row r="353" ht="18">
      <c r="P353" s="301"/>
    </row>
    <row r="354" ht="18">
      <c r="P354" s="301"/>
    </row>
    <row r="355" ht="18">
      <c r="P355" s="301"/>
    </row>
    <row r="356" ht="18">
      <c r="P356" s="301"/>
    </row>
    <row r="357" ht="18">
      <c r="P357" s="301"/>
    </row>
    <row r="358" ht="18">
      <c r="P358" s="301"/>
    </row>
    <row r="359" ht="18">
      <c r="P359" s="301"/>
    </row>
    <row r="360" ht="18">
      <c r="P360" s="301"/>
    </row>
    <row r="361" ht="18">
      <c r="P361" s="301"/>
    </row>
    <row r="362" ht="18">
      <c r="P362" s="301"/>
    </row>
    <row r="363" ht="18">
      <c r="P363" s="301"/>
    </row>
    <row r="364" ht="18">
      <c r="P364" s="301"/>
    </row>
    <row r="365" ht="18">
      <c r="P365" s="301"/>
    </row>
    <row r="366" ht="18">
      <c r="P366" s="301"/>
    </row>
    <row r="367" ht="18">
      <c r="P367" s="301"/>
    </row>
    <row r="368" ht="18">
      <c r="P368" s="301"/>
    </row>
    <row r="369" ht="18">
      <c r="P369" s="301"/>
    </row>
    <row r="370" ht="18">
      <c r="P370" s="301"/>
    </row>
    <row r="371" ht="18">
      <c r="P371" s="301"/>
    </row>
    <row r="372" ht="18">
      <c r="P372" s="301"/>
    </row>
    <row r="373" ht="18">
      <c r="P373" s="301"/>
    </row>
    <row r="374" ht="18">
      <c r="P374" s="301"/>
    </row>
    <row r="375" ht="18">
      <c r="P375" s="301"/>
    </row>
    <row r="376" ht="18">
      <c r="P376" s="301"/>
    </row>
    <row r="377" ht="18">
      <c r="P377" s="301"/>
    </row>
    <row r="378" ht="18">
      <c r="P378" s="301"/>
    </row>
    <row r="379" ht="18">
      <c r="P379" s="301"/>
    </row>
    <row r="380" ht="18">
      <c r="P380" s="301"/>
    </row>
    <row r="381" ht="18">
      <c r="P381" s="301"/>
    </row>
    <row r="382" ht="18">
      <c r="P382" s="301"/>
    </row>
    <row r="383" ht="18">
      <c r="P383" s="301"/>
    </row>
    <row r="384" ht="18">
      <c r="P384" s="301"/>
    </row>
    <row r="385" ht="18">
      <c r="P385" s="301"/>
    </row>
    <row r="386" ht="18">
      <c r="P386" s="301"/>
    </row>
    <row r="387" ht="18">
      <c r="P387" s="301"/>
    </row>
    <row r="388" ht="18">
      <c r="P388" s="301"/>
    </row>
    <row r="389" ht="18">
      <c r="P389" s="301"/>
    </row>
    <row r="390" ht="18">
      <c r="P390" s="301"/>
    </row>
    <row r="391" ht="18">
      <c r="P391" s="301"/>
    </row>
    <row r="392" ht="18">
      <c r="P392" s="301"/>
    </row>
    <row r="393" ht="18">
      <c r="P393" s="301"/>
    </row>
    <row r="394" ht="18">
      <c r="P394" s="301"/>
    </row>
    <row r="395" ht="18">
      <c r="P395" s="301"/>
    </row>
    <row r="396" ht="18">
      <c r="P396" s="301"/>
    </row>
    <row r="397" ht="18">
      <c r="P397" s="301"/>
    </row>
    <row r="398" ht="18">
      <c r="P398" s="301"/>
    </row>
    <row r="399" ht="18">
      <c r="P399" s="301"/>
    </row>
    <row r="400" ht="18">
      <c r="P400" s="301"/>
    </row>
    <row r="401" ht="18">
      <c r="P401" s="301"/>
    </row>
    <row r="402" ht="18">
      <c r="P402" s="301"/>
    </row>
    <row r="403" ht="18">
      <c r="P403" s="301"/>
    </row>
    <row r="404" ht="18">
      <c r="P404" s="301"/>
    </row>
    <row r="405" ht="18">
      <c r="P405" s="301"/>
    </row>
    <row r="406" ht="18">
      <c r="P406" s="301"/>
    </row>
    <row r="407" ht="18">
      <c r="P407" s="301"/>
    </row>
    <row r="408" ht="18">
      <c r="P408" s="301"/>
    </row>
    <row r="409" ht="18">
      <c r="P409" s="301"/>
    </row>
    <row r="410" ht="18">
      <c r="P410" s="301"/>
    </row>
    <row r="411" ht="18">
      <c r="P411" s="301"/>
    </row>
    <row r="412" ht="18">
      <c r="P412" s="301"/>
    </row>
    <row r="413" ht="18">
      <c r="P413" s="301"/>
    </row>
    <row r="414" ht="18">
      <c r="P414" s="301"/>
    </row>
    <row r="415" ht="18">
      <c r="P415" s="301"/>
    </row>
    <row r="416" ht="18">
      <c r="P416" s="301"/>
    </row>
    <row r="417" ht="18">
      <c r="P417" s="301"/>
    </row>
    <row r="418" ht="18">
      <c r="P418" s="301"/>
    </row>
    <row r="419" ht="18">
      <c r="P419" s="301"/>
    </row>
    <row r="420" ht="18">
      <c r="P420" s="301"/>
    </row>
    <row r="421" ht="18">
      <c r="P421" s="301"/>
    </row>
    <row r="422" ht="18">
      <c r="P422" s="301"/>
    </row>
    <row r="423" ht="18">
      <c r="P423" s="301"/>
    </row>
    <row r="424" ht="18">
      <c r="P424" s="301"/>
    </row>
    <row r="425" ht="18">
      <c r="P425" s="301"/>
    </row>
    <row r="426" ht="18">
      <c r="P426" s="301"/>
    </row>
    <row r="427" ht="18">
      <c r="P427" s="301"/>
    </row>
    <row r="428" ht="18">
      <c r="P428" s="301"/>
    </row>
    <row r="429" ht="18">
      <c r="P429" s="301"/>
    </row>
    <row r="430" ht="18">
      <c r="P430" s="301"/>
    </row>
    <row r="431" ht="18">
      <c r="P431" s="301"/>
    </row>
    <row r="432" ht="18">
      <c r="P432" s="301"/>
    </row>
    <row r="433" ht="18">
      <c r="P433" s="301"/>
    </row>
    <row r="434" ht="18">
      <c r="P434" s="301"/>
    </row>
    <row r="435" ht="18">
      <c r="P435" s="301"/>
    </row>
    <row r="436" ht="18">
      <c r="P436" s="301"/>
    </row>
    <row r="437" ht="18">
      <c r="P437" s="301"/>
    </row>
    <row r="438" ht="18">
      <c r="P438" s="301"/>
    </row>
    <row r="439" ht="18">
      <c r="P439" s="301"/>
    </row>
    <row r="440" ht="18">
      <c r="P440" s="301"/>
    </row>
    <row r="441" ht="18">
      <c r="P441" s="301"/>
    </row>
    <row r="442" ht="18">
      <c r="P442" s="301"/>
    </row>
    <row r="443" ht="18">
      <c r="P443" s="301"/>
    </row>
    <row r="444" ht="18">
      <c r="P444" s="301"/>
    </row>
    <row r="445" ht="18">
      <c r="P445" s="301"/>
    </row>
    <row r="446" ht="18">
      <c r="P446" s="301"/>
    </row>
    <row r="447" ht="18">
      <c r="P447" s="301"/>
    </row>
    <row r="448" ht="18">
      <c r="P448" s="301"/>
    </row>
    <row r="449" ht="18">
      <c r="P449" s="301"/>
    </row>
    <row r="450" ht="18">
      <c r="P450" s="301"/>
    </row>
    <row r="451" ht="18">
      <c r="P451" s="301"/>
    </row>
    <row r="452" ht="18">
      <c r="P452" s="301"/>
    </row>
    <row r="453" ht="18">
      <c r="P453" s="301"/>
    </row>
    <row r="454" ht="18">
      <c r="P454" s="301"/>
    </row>
    <row r="455" ht="18">
      <c r="P455" s="301"/>
    </row>
    <row r="456" ht="18">
      <c r="P456" s="301"/>
    </row>
    <row r="457" ht="18">
      <c r="P457" s="301"/>
    </row>
    <row r="458" ht="18">
      <c r="P458" s="301"/>
    </row>
    <row r="459" ht="18">
      <c r="P459" s="301"/>
    </row>
    <row r="460" ht="18">
      <c r="P460" s="301"/>
    </row>
    <row r="461" ht="18">
      <c r="P461" s="301"/>
    </row>
    <row r="462" ht="18">
      <c r="P462" s="301"/>
    </row>
    <row r="463" ht="18">
      <c r="P463" s="301"/>
    </row>
    <row r="464" ht="18">
      <c r="P464" s="301"/>
    </row>
    <row r="465" ht="18">
      <c r="P465" s="301"/>
    </row>
    <row r="466" ht="18">
      <c r="P466" s="301"/>
    </row>
    <row r="467" ht="18">
      <c r="P467" s="301"/>
    </row>
    <row r="468" ht="18">
      <c r="P468" s="301"/>
    </row>
    <row r="469" ht="18">
      <c r="P469" s="301"/>
    </row>
    <row r="470" ht="18">
      <c r="P470" s="301"/>
    </row>
    <row r="471" ht="18">
      <c r="P471" s="301"/>
    </row>
    <row r="472" ht="18">
      <c r="P472" s="301"/>
    </row>
    <row r="473" ht="18">
      <c r="P473" s="301"/>
    </row>
    <row r="474" ht="18">
      <c r="P474" s="301"/>
    </row>
    <row r="475" ht="18">
      <c r="P475" s="301"/>
    </row>
    <row r="476" ht="18">
      <c r="P476" s="301"/>
    </row>
    <row r="477" ht="18">
      <c r="P477" s="301"/>
    </row>
    <row r="478" ht="18">
      <c r="P478" s="301"/>
    </row>
    <row r="479" ht="18">
      <c r="P479" s="301"/>
    </row>
    <row r="480" ht="18">
      <c r="P480" s="301"/>
    </row>
    <row r="481" ht="18">
      <c r="P481" s="301"/>
    </row>
    <row r="482" ht="18">
      <c r="P482" s="301"/>
    </row>
    <row r="483" ht="18">
      <c r="P483" s="301"/>
    </row>
    <row r="484" ht="18">
      <c r="P484" s="301"/>
    </row>
    <row r="485" ht="18">
      <c r="P485" s="301"/>
    </row>
    <row r="486" ht="18">
      <c r="P486" s="301"/>
    </row>
    <row r="487" ht="18">
      <c r="P487" s="301"/>
    </row>
    <row r="488" ht="18">
      <c r="P488" s="301"/>
    </row>
    <row r="489" ht="18">
      <c r="P489" s="301"/>
    </row>
    <row r="490" ht="18">
      <c r="P490" s="301"/>
    </row>
    <row r="491" ht="18">
      <c r="P491" s="301"/>
    </row>
    <row r="492" ht="18">
      <c r="P492" s="301"/>
    </row>
    <row r="493" ht="18">
      <c r="P493" s="301"/>
    </row>
    <row r="494" ht="18">
      <c r="P494" s="301"/>
    </row>
    <row r="495" ht="18">
      <c r="P495" s="301"/>
    </row>
    <row r="496" ht="18">
      <c r="P496" s="301"/>
    </row>
    <row r="497" ht="18">
      <c r="P497" s="301"/>
    </row>
    <row r="498" ht="18">
      <c r="P498" s="301"/>
    </row>
    <row r="499" ht="18">
      <c r="P499" s="301"/>
    </row>
    <row r="500" ht="18">
      <c r="P500" s="301"/>
    </row>
    <row r="501" ht="18">
      <c r="P501" s="301"/>
    </row>
    <row r="502" ht="18">
      <c r="P502" s="301"/>
    </row>
    <row r="503" ht="18">
      <c r="P503" s="301"/>
    </row>
    <row r="504" ht="18">
      <c r="P504" s="301"/>
    </row>
    <row r="505" ht="18">
      <c r="P505" s="301"/>
    </row>
    <row r="506" ht="18">
      <c r="P506" s="301"/>
    </row>
    <row r="507" ht="18">
      <c r="P507" s="301"/>
    </row>
    <row r="508" ht="18">
      <c r="P508" s="301"/>
    </row>
    <row r="509" ht="18">
      <c r="P509" s="301"/>
    </row>
    <row r="510" ht="18">
      <c r="P510" s="301"/>
    </row>
    <row r="511" ht="18">
      <c r="P511" s="301"/>
    </row>
    <row r="512" ht="18">
      <c r="P512" s="301"/>
    </row>
    <row r="513" ht="18">
      <c r="P513" s="301"/>
    </row>
    <row r="514" ht="18">
      <c r="P514" s="301"/>
    </row>
    <row r="515" ht="18">
      <c r="P515" s="301"/>
    </row>
    <row r="516" ht="18">
      <c r="P516" s="301"/>
    </row>
    <row r="517" ht="18">
      <c r="P517" s="301"/>
    </row>
    <row r="518" ht="18">
      <c r="P518" s="301"/>
    </row>
    <row r="519" ht="18">
      <c r="P519" s="301"/>
    </row>
    <row r="520" ht="18">
      <c r="P520" s="301"/>
    </row>
    <row r="521" ht="18">
      <c r="P521" s="301"/>
    </row>
    <row r="522" ht="18">
      <c r="P522" s="301"/>
    </row>
    <row r="523" ht="18">
      <c r="P523" s="301"/>
    </row>
    <row r="524" ht="18">
      <c r="P524" s="301"/>
    </row>
    <row r="525" ht="18">
      <c r="P525" s="301"/>
    </row>
    <row r="526" ht="18">
      <c r="P526" s="301"/>
    </row>
    <row r="527" ht="18">
      <c r="P527" s="301"/>
    </row>
    <row r="528" ht="18">
      <c r="P528" s="301"/>
    </row>
    <row r="529" ht="18">
      <c r="P529" s="301"/>
    </row>
    <row r="530" ht="18">
      <c r="P530" s="301"/>
    </row>
    <row r="531" ht="18">
      <c r="P531" s="301"/>
    </row>
    <row r="532" ht="18">
      <c r="P532" s="301"/>
    </row>
    <row r="533" ht="18">
      <c r="P533" s="301"/>
    </row>
    <row r="534" ht="18">
      <c r="P534" s="301"/>
    </row>
    <row r="535" ht="18">
      <c r="P535" s="301"/>
    </row>
    <row r="536" ht="18">
      <c r="P536" s="301"/>
    </row>
    <row r="537" ht="18">
      <c r="P537" s="301"/>
    </row>
    <row r="538" ht="18">
      <c r="P538" s="301"/>
    </row>
    <row r="539" ht="18">
      <c r="P539" s="301"/>
    </row>
    <row r="540" ht="18">
      <c r="P540" s="301"/>
    </row>
    <row r="541" ht="18">
      <c r="P541" s="301"/>
    </row>
    <row r="542" ht="18">
      <c r="P542" s="301"/>
    </row>
    <row r="543" ht="18">
      <c r="P543" s="301"/>
    </row>
    <row r="544" ht="18">
      <c r="P544" s="301"/>
    </row>
    <row r="545" ht="18">
      <c r="P545" s="301"/>
    </row>
    <row r="546" ht="18">
      <c r="P546" s="301"/>
    </row>
    <row r="547" ht="18">
      <c r="P547" s="301"/>
    </row>
    <row r="548" ht="18">
      <c r="P548" s="301"/>
    </row>
    <row r="549" ht="18">
      <c r="P549" s="301"/>
    </row>
    <row r="550" ht="18">
      <c r="P550" s="301"/>
    </row>
    <row r="551" ht="18">
      <c r="P551" s="301"/>
    </row>
    <row r="552" ht="18">
      <c r="P552" s="301"/>
    </row>
    <row r="553" ht="18">
      <c r="P553" s="301"/>
    </row>
    <row r="554" ht="18">
      <c r="P554" s="301"/>
    </row>
    <row r="555" ht="18">
      <c r="P555" s="301"/>
    </row>
    <row r="556" ht="18">
      <c r="P556" s="301"/>
    </row>
    <row r="557" ht="18">
      <c r="P557" s="301"/>
    </row>
    <row r="558" ht="18">
      <c r="P558" s="301"/>
    </row>
    <row r="559" ht="18">
      <c r="P559" s="301"/>
    </row>
    <row r="560" ht="18">
      <c r="P560" s="301"/>
    </row>
    <row r="561" ht="18">
      <c r="P561" s="301"/>
    </row>
    <row r="562" ht="18">
      <c r="P562" s="301"/>
    </row>
    <row r="563" ht="18">
      <c r="P563" s="301"/>
    </row>
    <row r="564" ht="18">
      <c r="P564" s="301"/>
    </row>
    <row r="565" ht="18">
      <c r="P565" s="301"/>
    </row>
    <row r="566" ht="18">
      <c r="P566" s="301"/>
    </row>
    <row r="567" ht="18">
      <c r="P567" s="301"/>
    </row>
    <row r="568" ht="18">
      <c r="P568" s="301"/>
    </row>
    <row r="569" ht="18">
      <c r="P569" s="301"/>
    </row>
    <row r="570" ht="18">
      <c r="P570" s="301"/>
    </row>
    <row r="571" ht="18">
      <c r="P571" s="301"/>
    </row>
    <row r="572" ht="18">
      <c r="P572" s="301"/>
    </row>
    <row r="573" ht="18">
      <c r="P573" s="301"/>
    </row>
    <row r="574" ht="18">
      <c r="P574" s="301"/>
    </row>
    <row r="575" ht="18">
      <c r="P575" s="301"/>
    </row>
    <row r="576" ht="18">
      <c r="P576" s="301"/>
    </row>
    <row r="577" ht="18">
      <c r="P577" s="301"/>
    </row>
    <row r="578" ht="18">
      <c r="P578" s="301"/>
    </row>
    <row r="579" ht="18">
      <c r="P579" s="301"/>
    </row>
    <row r="580" ht="18">
      <c r="P580" s="301"/>
    </row>
    <row r="581" ht="18">
      <c r="P581" s="301"/>
    </row>
    <row r="582" ht="18">
      <c r="P582" s="301"/>
    </row>
    <row r="583" ht="18">
      <c r="P583" s="301"/>
    </row>
    <row r="584" ht="18">
      <c r="P584" s="301"/>
    </row>
    <row r="585" ht="18">
      <c r="P585" s="301"/>
    </row>
    <row r="586" ht="18">
      <c r="P586" s="301"/>
    </row>
    <row r="587" ht="18">
      <c r="P587" s="301"/>
    </row>
    <row r="588" ht="18">
      <c r="P588" s="301"/>
    </row>
    <row r="589" ht="18">
      <c r="P589" s="301"/>
    </row>
    <row r="590" ht="18">
      <c r="P590" s="301"/>
    </row>
    <row r="591" ht="18">
      <c r="P591" s="301"/>
    </row>
    <row r="592" ht="18">
      <c r="P592" s="301"/>
    </row>
    <row r="593" ht="18">
      <c r="P593" s="301"/>
    </row>
    <row r="594" ht="18">
      <c r="P594" s="301"/>
    </row>
    <row r="595" ht="18">
      <c r="P595" s="301"/>
    </row>
    <row r="596" ht="18">
      <c r="P596" s="301"/>
    </row>
    <row r="597" ht="18">
      <c r="P597" s="301"/>
    </row>
    <row r="598" ht="18">
      <c r="P598" s="301"/>
    </row>
    <row r="599" ht="18">
      <c r="P599" s="301"/>
    </row>
    <row r="600" ht="18">
      <c r="P600" s="301"/>
    </row>
    <row r="601" ht="18">
      <c r="P601" s="301"/>
    </row>
    <row r="602" ht="18">
      <c r="P602" s="301"/>
    </row>
    <row r="603" ht="18">
      <c r="P603" s="301"/>
    </row>
    <row r="604" ht="18">
      <c r="P604" s="301"/>
    </row>
    <row r="605" ht="18">
      <c r="P605" s="301"/>
    </row>
    <row r="606" ht="18">
      <c r="P606" s="301"/>
    </row>
    <row r="607" ht="18">
      <c r="P607" s="301"/>
    </row>
    <row r="608" ht="18">
      <c r="P608" s="301"/>
    </row>
    <row r="609" ht="18">
      <c r="P609" s="301"/>
    </row>
    <row r="610" ht="18">
      <c r="P610" s="301"/>
    </row>
    <row r="611" ht="18">
      <c r="P611" s="301"/>
    </row>
    <row r="612" ht="18">
      <c r="P612" s="301"/>
    </row>
    <row r="613" ht="18">
      <c r="P613" s="301"/>
    </row>
    <row r="614" ht="18">
      <c r="P614" s="301"/>
    </row>
    <row r="615" ht="18">
      <c r="P615" s="301"/>
    </row>
    <row r="616" ht="18">
      <c r="P616" s="301"/>
    </row>
    <row r="617" ht="18">
      <c r="P617" s="301"/>
    </row>
    <row r="618" ht="18">
      <c r="P618" s="301"/>
    </row>
    <row r="619" ht="18">
      <c r="P619" s="301"/>
    </row>
    <row r="620" ht="18">
      <c r="P620" s="301"/>
    </row>
    <row r="621" ht="18">
      <c r="P621" s="301"/>
    </row>
    <row r="622" ht="18">
      <c r="P622" s="301"/>
    </row>
    <row r="623" ht="18">
      <c r="P623" s="301"/>
    </row>
    <row r="624" ht="18">
      <c r="P624" s="301"/>
    </row>
    <row r="625" ht="18">
      <c r="P625" s="301"/>
    </row>
    <row r="626" ht="18">
      <c r="P626" s="301"/>
    </row>
    <row r="627" ht="18">
      <c r="P627" s="301"/>
    </row>
    <row r="628" ht="18">
      <c r="P628" s="301"/>
    </row>
    <row r="629" ht="18">
      <c r="P629" s="301"/>
    </row>
    <row r="630" ht="18">
      <c r="P630" s="301"/>
    </row>
    <row r="631" ht="18">
      <c r="P631" s="301"/>
    </row>
    <row r="632" ht="18">
      <c r="P632" s="301"/>
    </row>
    <row r="633" ht="18">
      <c r="P633" s="301"/>
    </row>
    <row r="634" ht="18">
      <c r="P634" s="301"/>
    </row>
    <row r="635" ht="18">
      <c r="P635" s="301"/>
    </row>
    <row r="636" ht="18">
      <c r="P636" s="301"/>
    </row>
    <row r="637" ht="18">
      <c r="P637" s="301"/>
    </row>
    <row r="638" ht="18">
      <c r="P638" s="301"/>
    </row>
    <row r="639" ht="18">
      <c r="P639" s="301"/>
    </row>
    <row r="640" ht="18">
      <c r="P640" s="301"/>
    </row>
    <row r="641" ht="18">
      <c r="P641" s="301"/>
    </row>
    <row r="642" ht="18">
      <c r="P642" s="301"/>
    </row>
    <row r="643" ht="18">
      <c r="P643" s="301"/>
    </row>
    <row r="644" ht="18">
      <c r="P644" s="301"/>
    </row>
    <row r="645" ht="18">
      <c r="P645" s="301"/>
    </row>
    <row r="646" ht="18">
      <c r="P646" s="301"/>
    </row>
    <row r="647" ht="18">
      <c r="P647" s="301"/>
    </row>
    <row r="648" ht="18">
      <c r="P648" s="301"/>
    </row>
    <row r="649" ht="18">
      <c r="P649" s="301"/>
    </row>
    <row r="650" ht="18">
      <c r="P650" s="301"/>
    </row>
    <row r="651" ht="18">
      <c r="P651" s="301"/>
    </row>
    <row r="652" ht="18">
      <c r="P652" s="301"/>
    </row>
    <row r="653" ht="18">
      <c r="P653" s="301"/>
    </row>
    <row r="654" ht="18">
      <c r="P654" s="301"/>
    </row>
    <row r="655" ht="18">
      <c r="P655" s="301"/>
    </row>
    <row r="656" ht="18">
      <c r="P656" s="301"/>
    </row>
    <row r="657" ht="18">
      <c r="P657" s="301"/>
    </row>
    <row r="658" ht="18">
      <c r="P658" s="301"/>
    </row>
    <row r="659" ht="18">
      <c r="P659" s="301"/>
    </row>
    <row r="660" ht="18">
      <c r="P660" s="301"/>
    </row>
    <row r="661" ht="18">
      <c r="P661" s="301"/>
    </row>
    <row r="662" ht="18">
      <c r="P662" s="301"/>
    </row>
    <row r="663" ht="18">
      <c r="P663" s="301"/>
    </row>
    <row r="664" ht="18">
      <c r="P664" s="301"/>
    </row>
    <row r="665" ht="18">
      <c r="P665" s="301"/>
    </row>
    <row r="666" ht="18">
      <c r="P666" s="301"/>
    </row>
    <row r="667" ht="18">
      <c r="P667" s="301"/>
    </row>
    <row r="668" ht="18">
      <c r="P668" s="301"/>
    </row>
    <row r="669" ht="18">
      <c r="P669" s="301"/>
    </row>
    <row r="670" ht="18">
      <c r="P670" s="301"/>
    </row>
    <row r="671" ht="18">
      <c r="P671" s="301"/>
    </row>
    <row r="672" ht="18">
      <c r="P672" s="301"/>
    </row>
    <row r="673" ht="18">
      <c r="P673" s="301"/>
    </row>
    <row r="674" ht="18">
      <c r="P674" s="301"/>
    </row>
    <row r="675" ht="18">
      <c r="P675" s="301"/>
    </row>
    <row r="676" ht="18">
      <c r="P676" s="301"/>
    </row>
    <row r="677" ht="18">
      <c r="P677" s="301"/>
    </row>
    <row r="678" ht="18">
      <c r="P678" s="301"/>
    </row>
    <row r="679" ht="18">
      <c r="P679" s="301"/>
    </row>
    <row r="680" ht="18">
      <c r="P680" s="301"/>
    </row>
    <row r="681" ht="18">
      <c r="P681" s="301"/>
    </row>
    <row r="682" ht="18">
      <c r="P682" s="301"/>
    </row>
    <row r="683" ht="18">
      <c r="P683" s="301"/>
    </row>
    <row r="684" ht="18">
      <c r="P684" s="301"/>
    </row>
    <row r="685" ht="18">
      <c r="P685" s="301"/>
    </row>
    <row r="686" ht="18">
      <c r="P686" s="301"/>
    </row>
    <row r="687" ht="18">
      <c r="P687" s="301"/>
    </row>
    <row r="688" ht="18">
      <c r="P688" s="301"/>
    </row>
    <row r="689" ht="18">
      <c r="P689" s="301"/>
    </row>
    <row r="690" ht="18">
      <c r="P690" s="301"/>
    </row>
    <row r="691" ht="18">
      <c r="P691" s="301"/>
    </row>
    <row r="692" ht="18">
      <c r="P692" s="301"/>
    </row>
    <row r="693" ht="18">
      <c r="P693" s="301"/>
    </row>
    <row r="694" ht="18">
      <c r="P694" s="301"/>
    </row>
    <row r="695" ht="18">
      <c r="P695" s="301"/>
    </row>
    <row r="696" ht="18">
      <c r="P696" s="301"/>
    </row>
    <row r="697" ht="18">
      <c r="P697" s="301"/>
    </row>
    <row r="698" ht="18">
      <c r="P698" s="301"/>
    </row>
    <row r="699" ht="18">
      <c r="P699" s="301"/>
    </row>
    <row r="700" ht="18">
      <c r="P700" s="301"/>
    </row>
    <row r="701" ht="18">
      <c r="P701" s="301"/>
    </row>
    <row r="702" ht="18">
      <c r="P702" s="301"/>
    </row>
    <row r="703" ht="18">
      <c r="P703" s="301"/>
    </row>
    <row r="704" ht="18">
      <c r="P704" s="301"/>
    </row>
    <row r="705" ht="18">
      <c r="P705" s="301"/>
    </row>
    <row r="706" ht="18">
      <c r="P706" s="301"/>
    </row>
    <row r="707" ht="18">
      <c r="P707" s="301"/>
    </row>
    <row r="708" ht="18">
      <c r="P708" s="301"/>
    </row>
    <row r="709" ht="18">
      <c r="P709" s="301"/>
    </row>
    <row r="710" ht="18">
      <c r="P710" s="301"/>
    </row>
    <row r="711" ht="18">
      <c r="P711" s="301"/>
    </row>
    <row r="712" ht="18">
      <c r="P712" s="301"/>
    </row>
    <row r="713" ht="18">
      <c r="P713" s="301"/>
    </row>
    <row r="714" ht="18">
      <c r="P714" s="301"/>
    </row>
    <row r="715" ht="18">
      <c r="P715" s="301"/>
    </row>
    <row r="716" ht="18">
      <c r="P716" s="301"/>
    </row>
    <row r="717" ht="18">
      <c r="P717" s="301"/>
    </row>
    <row r="718" ht="18">
      <c r="P718" s="301"/>
    </row>
    <row r="719" ht="18">
      <c r="P719" s="301"/>
    </row>
    <row r="720" ht="18">
      <c r="P720" s="301"/>
    </row>
    <row r="721" ht="18">
      <c r="P721" s="301"/>
    </row>
    <row r="722" ht="18">
      <c r="P722" s="301"/>
    </row>
    <row r="723" ht="18">
      <c r="P723" s="301"/>
    </row>
    <row r="724" ht="18">
      <c r="P724" s="301"/>
    </row>
    <row r="725" ht="18">
      <c r="P725" s="301"/>
    </row>
    <row r="726" ht="18">
      <c r="P726" s="301"/>
    </row>
    <row r="727" ht="18">
      <c r="P727" s="301"/>
    </row>
    <row r="728" ht="18">
      <c r="P728" s="301"/>
    </row>
    <row r="729" ht="18">
      <c r="P729" s="301"/>
    </row>
    <row r="730" ht="18">
      <c r="P730" s="301"/>
    </row>
    <row r="731" ht="18">
      <c r="P731" s="301"/>
    </row>
    <row r="732" ht="18">
      <c r="P732" s="301"/>
    </row>
    <row r="733" ht="18">
      <c r="P733" s="301"/>
    </row>
    <row r="734" ht="18">
      <c r="P734" s="301"/>
    </row>
    <row r="735" ht="18">
      <c r="P735" s="301"/>
    </row>
    <row r="736" ht="18">
      <c r="P736" s="301"/>
    </row>
    <row r="737" ht="18">
      <c r="P737" s="301"/>
    </row>
    <row r="738" ht="18">
      <c r="P738" s="301"/>
    </row>
    <row r="739" ht="18">
      <c r="P739" s="301"/>
    </row>
    <row r="740" ht="18">
      <c r="P740" s="301"/>
    </row>
    <row r="741" ht="18">
      <c r="P741" s="301"/>
    </row>
    <row r="742" ht="18">
      <c r="P742" s="301"/>
    </row>
    <row r="743" ht="18">
      <c r="P743" s="301"/>
    </row>
    <row r="744" ht="18">
      <c r="P744" s="301"/>
    </row>
    <row r="745" ht="18">
      <c r="P745" s="301"/>
    </row>
    <row r="746" ht="18">
      <c r="P746" s="301"/>
    </row>
    <row r="747" ht="18">
      <c r="P747" s="301"/>
    </row>
    <row r="748" ht="18">
      <c r="P748" s="301"/>
    </row>
    <row r="749" ht="18">
      <c r="P749" s="301"/>
    </row>
    <row r="750" ht="18">
      <c r="P750" s="301"/>
    </row>
    <row r="751" ht="18">
      <c r="P751" s="301"/>
    </row>
    <row r="752" ht="18">
      <c r="P752" s="301"/>
    </row>
    <row r="753" ht="18">
      <c r="P753" s="301"/>
    </row>
    <row r="754" ht="18">
      <c r="P754" s="301"/>
    </row>
    <row r="755" ht="18">
      <c r="P755" s="301"/>
    </row>
    <row r="756" ht="18">
      <c r="P756" s="301"/>
    </row>
    <row r="757" ht="18">
      <c r="P757" s="301"/>
    </row>
    <row r="758" ht="18">
      <c r="P758" s="301"/>
    </row>
    <row r="759" ht="18">
      <c r="P759" s="301"/>
    </row>
    <row r="760" ht="18">
      <c r="P760" s="301"/>
    </row>
    <row r="761" ht="18">
      <c r="P761" s="301"/>
    </row>
    <row r="762" ht="18">
      <c r="P762" s="301"/>
    </row>
    <row r="763" ht="18">
      <c r="P763" s="301"/>
    </row>
    <row r="764" ht="18">
      <c r="P764" s="301"/>
    </row>
    <row r="765" ht="18">
      <c r="P765" s="301"/>
    </row>
    <row r="766" ht="18">
      <c r="P766" s="301"/>
    </row>
    <row r="767" ht="18">
      <c r="P767" s="301"/>
    </row>
    <row r="768" ht="18">
      <c r="P768" s="301"/>
    </row>
    <row r="769" ht="18">
      <c r="P769" s="301"/>
    </row>
    <row r="770" ht="18">
      <c r="P770" s="301"/>
    </row>
    <row r="771" ht="18">
      <c r="P771" s="301"/>
    </row>
    <row r="772" ht="18">
      <c r="P772" s="301"/>
    </row>
    <row r="773" ht="18">
      <c r="P773" s="301"/>
    </row>
    <row r="774" ht="18">
      <c r="P774" s="301"/>
    </row>
    <row r="775" ht="18">
      <c r="P775" s="301"/>
    </row>
    <row r="776" ht="18">
      <c r="P776" s="301"/>
    </row>
    <row r="777" ht="18">
      <c r="P777" s="301"/>
    </row>
    <row r="778" ht="18">
      <c r="P778" s="301"/>
    </row>
    <row r="779" ht="18">
      <c r="P779" s="301"/>
    </row>
    <row r="780" ht="18">
      <c r="P780" s="301"/>
    </row>
    <row r="781" ht="18">
      <c r="P781" s="301"/>
    </row>
    <row r="782" ht="18">
      <c r="P782" s="301"/>
    </row>
    <row r="783" ht="18">
      <c r="P783" s="301"/>
    </row>
    <row r="784" ht="18">
      <c r="P784" s="301"/>
    </row>
    <row r="785" ht="18">
      <c r="P785" s="301"/>
    </row>
    <row r="786" ht="18">
      <c r="P786" s="301"/>
    </row>
    <row r="787" ht="18">
      <c r="P787" s="301"/>
    </row>
    <row r="788" ht="18">
      <c r="P788" s="301"/>
    </row>
    <row r="789" ht="18">
      <c r="P789" s="301"/>
    </row>
    <row r="790" ht="18">
      <c r="P790" s="301"/>
    </row>
    <row r="791" ht="18">
      <c r="P791" s="301"/>
    </row>
    <row r="792" ht="18">
      <c r="P792" s="301"/>
    </row>
    <row r="793" ht="18">
      <c r="P793" s="301"/>
    </row>
    <row r="794" ht="18">
      <c r="P794" s="301"/>
    </row>
    <row r="795" ht="18">
      <c r="P795" s="301"/>
    </row>
    <row r="796" ht="18">
      <c r="P796" s="301"/>
    </row>
    <row r="797" ht="18">
      <c r="P797" s="301"/>
    </row>
    <row r="798" ht="18">
      <c r="P798" s="301"/>
    </row>
    <row r="799" ht="18">
      <c r="P799" s="301"/>
    </row>
    <row r="800" ht="18">
      <c r="P800" s="301"/>
    </row>
    <row r="801" ht="18">
      <c r="P801" s="301"/>
    </row>
    <row r="802" ht="18">
      <c r="P802" s="301"/>
    </row>
    <row r="803" ht="18">
      <c r="P803" s="301"/>
    </row>
    <row r="804" ht="18">
      <c r="P804" s="301"/>
    </row>
    <row r="805" ht="18">
      <c r="P805" s="301"/>
    </row>
    <row r="806" ht="18">
      <c r="P806" s="301"/>
    </row>
    <row r="807" ht="18">
      <c r="P807" s="301"/>
    </row>
    <row r="808" ht="18">
      <c r="P808" s="301"/>
    </row>
    <row r="809" ht="18">
      <c r="P809" s="301"/>
    </row>
    <row r="810" ht="18">
      <c r="P810" s="301"/>
    </row>
    <row r="811" ht="18">
      <c r="P811" s="301"/>
    </row>
    <row r="812" ht="18">
      <c r="P812" s="301"/>
    </row>
    <row r="813" ht="18">
      <c r="P813" s="301"/>
    </row>
    <row r="814" ht="18">
      <c r="P814" s="301"/>
    </row>
    <row r="815" ht="18">
      <c r="P815" s="301"/>
    </row>
    <row r="816" ht="18">
      <c r="P816" s="301"/>
    </row>
    <row r="817" ht="18">
      <c r="P817" s="301"/>
    </row>
    <row r="818" ht="18">
      <c r="P818" s="301"/>
    </row>
    <row r="819" ht="18">
      <c r="P819" s="301"/>
    </row>
    <row r="820" ht="18">
      <c r="P820" s="301"/>
    </row>
    <row r="821" ht="18">
      <c r="P821" s="301"/>
    </row>
    <row r="822" ht="18">
      <c r="P822" s="301"/>
    </row>
    <row r="823" ht="18">
      <c r="P823" s="301"/>
    </row>
    <row r="824" ht="18">
      <c r="P824" s="301"/>
    </row>
    <row r="825" ht="18">
      <c r="P825" s="301"/>
    </row>
    <row r="826" ht="18">
      <c r="P826" s="301"/>
    </row>
    <row r="827" ht="18">
      <c r="P827" s="301"/>
    </row>
    <row r="828" ht="18">
      <c r="P828" s="301"/>
    </row>
    <row r="829" ht="18">
      <c r="P829" s="301"/>
    </row>
    <row r="830" ht="18">
      <c r="P830" s="301"/>
    </row>
    <row r="831" ht="18">
      <c r="P831" s="301"/>
    </row>
    <row r="832" ht="18">
      <c r="P832" s="301"/>
    </row>
    <row r="833" ht="18">
      <c r="P833" s="301"/>
    </row>
    <row r="834" ht="18">
      <c r="P834" s="301"/>
    </row>
    <row r="835" ht="18">
      <c r="P835" s="301"/>
    </row>
    <row r="836" ht="18">
      <c r="P836" s="301"/>
    </row>
    <row r="837" ht="18">
      <c r="P837" s="301"/>
    </row>
    <row r="838" ht="18">
      <c r="P838" s="301"/>
    </row>
    <row r="839" ht="18">
      <c r="P839" s="301"/>
    </row>
    <row r="840" ht="18">
      <c r="P840" s="301"/>
    </row>
    <row r="841" ht="18">
      <c r="P841" s="301"/>
    </row>
    <row r="842" ht="18">
      <c r="P842" s="301"/>
    </row>
    <row r="843" ht="18">
      <c r="P843" s="301"/>
    </row>
    <row r="844" ht="18">
      <c r="P844" s="301"/>
    </row>
    <row r="845" ht="18">
      <c r="P845" s="301"/>
    </row>
    <row r="846" ht="18">
      <c r="P846" s="301"/>
    </row>
    <row r="847" ht="18">
      <c r="P847" s="301"/>
    </row>
    <row r="848" ht="18">
      <c r="P848" s="301"/>
    </row>
    <row r="849" ht="18">
      <c r="P849" s="301"/>
    </row>
    <row r="850" ht="18">
      <c r="P850" s="301"/>
    </row>
    <row r="851" ht="18">
      <c r="P851" s="301"/>
    </row>
    <row r="852" ht="18">
      <c r="P852" s="301"/>
    </row>
    <row r="853" ht="18">
      <c r="P853" s="301"/>
    </row>
    <row r="854" ht="18">
      <c r="P854" s="301"/>
    </row>
    <row r="855" ht="18">
      <c r="P855" s="301"/>
    </row>
    <row r="856" ht="18">
      <c r="P856" s="301"/>
    </row>
    <row r="857" ht="18">
      <c r="P857" s="301"/>
    </row>
    <row r="858" ht="18">
      <c r="P858" s="301"/>
    </row>
    <row r="859" ht="18">
      <c r="P859" s="301"/>
    </row>
    <row r="860" ht="18">
      <c r="P860" s="301"/>
    </row>
    <row r="861" ht="18">
      <c r="P861" s="301"/>
    </row>
    <row r="862" ht="18">
      <c r="P862" s="301"/>
    </row>
    <row r="863" ht="18">
      <c r="P863" s="301"/>
    </row>
    <row r="864" ht="18">
      <c r="P864" s="301"/>
    </row>
    <row r="865" ht="18">
      <c r="P865" s="301"/>
    </row>
    <row r="866" ht="18">
      <c r="P866" s="301"/>
    </row>
    <row r="867" ht="18">
      <c r="P867" s="301"/>
    </row>
    <row r="868" ht="18">
      <c r="P868" s="301"/>
    </row>
    <row r="869" ht="18">
      <c r="P869" s="301"/>
    </row>
    <row r="870" ht="18">
      <c r="P870" s="301"/>
    </row>
    <row r="871" ht="18">
      <c r="P871" s="301"/>
    </row>
    <row r="872" ht="18">
      <c r="P872" s="301"/>
    </row>
    <row r="873" ht="18">
      <c r="P873" s="301"/>
    </row>
    <row r="874" ht="18">
      <c r="P874" s="301"/>
    </row>
    <row r="875" ht="18">
      <c r="P875" s="301"/>
    </row>
    <row r="876" ht="18">
      <c r="P876" s="301"/>
    </row>
    <row r="877" ht="18">
      <c r="P877" s="301"/>
    </row>
    <row r="878" ht="18">
      <c r="P878" s="301"/>
    </row>
    <row r="879" ht="18">
      <c r="P879" s="301"/>
    </row>
    <row r="880" ht="18">
      <c r="P880" s="301"/>
    </row>
    <row r="881" ht="18">
      <c r="P881" s="301"/>
    </row>
    <row r="882" ht="18">
      <c r="P882" s="301"/>
    </row>
    <row r="883" ht="18">
      <c r="P883" s="301"/>
    </row>
    <row r="884" ht="18">
      <c r="P884" s="301"/>
    </row>
    <row r="885" ht="18">
      <c r="P885" s="301"/>
    </row>
    <row r="886" ht="18">
      <c r="P886" s="301"/>
    </row>
    <row r="887" ht="18">
      <c r="P887" s="301"/>
    </row>
    <row r="888" ht="18">
      <c r="P888" s="301"/>
    </row>
    <row r="889" ht="18">
      <c r="P889" s="301"/>
    </row>
    <row r="890" ht="18">
      <c r="P890" s="301"/>
    </row>
    <row r="891" ht="18">
      <c r="P891" s="301"/>
    </row>
    <row r="892" ht="18">
      <c r="P892" s="301"/>
    </row>
    <row r="893" ht="18">
      <c r="P893" s="301"/>
    </row>
    <row r="894" ht="18">
      <c r="P894" s="301"/>
    </row>
    <row r="895" ht="18">
      <c r="P895" s="301"/>
    </row>
    <row r="896" ht="18">
      <c r="P896" s="301"/>
    </row>
    <row r="897" ht="18">
      <c r="P897" s="301"/>
    </row>
    <row r="898" ht="18">
      <c r="P898" s="301"/>
    </row>
    <row r="899" ht="18">
      <c r="P899" s="301"/>
    </row>
    <row r="900" ht="18">
      <c r="P900" s="301"/>
    </row>
    <row r="901" ht="18">
      <c r="P901" s="301"/>
    </row>
    <row r="902" ht="18">
      <c r="P902" s="301"/>
    </row>
    <row r="903" ht="18">
      <c r="P903" s="301"/>
    </row>
    <row r="904" ht="18">
      <c r="P904" s="301"/>
    </row>
    <row r="905" ht="18">
      <c r="P905" s="301"/>
    </row>
    <row r="906" ht="18">
      <c r="P906" s="301"/>
    </row>
    <row r="907" ht="18">
      <c r="P907" s="301"/>
    </row>
    <row r="908" ht="18">
      <c r="P908" s="301"/>
    </row>
    <row r="909" ht="18">
      <c r="P909" s="301"/>
    </row>
    <row r="910" ht="18">
      <c r="P910" s="301"/>
    </row>
    <row r="911" ht="18">
      <c r="P911" s="301"/>
    </row>
    <row r="912" ht="18">
      <c r="P912" s="301"/>
    </row>
    <row r="913" ht="18">
      <c r="P913" s="301"/>
    </row>
    <row r="914" ht="18">
      <c r="P914" s="301"/>
    </row>
    <row r="915" ht="18">
      <c r="P915" s="301"/>
    </row>
    <row r="916" ht="18">
      <c r="P916" s="301"/>
    </row>
    <row r="917" ht="18">
      <c r="P917" s="301"/>
    </row>
    <row r="918" ht="18">
      <c r="P918" s="301"/>
    </row>
    <row r="919" ht="18">
      <c r="P919" s="301"/>
    </row>
    <row r="920" ht="18">
      <c r="P920" s="301"/>
    </row>
    <row r="921" ht="18">
      <c r="P921" s="301"/>
    </row>
    <row r="922" ht="18">
      <c r="P922" s="301"/>
    </row>
    <row r="923" ht="18">
      <c r="P923" s="301"/>
    </row>
    <row r="924" ht="18">
      <c r="P924" s="301"/>
    </row>
    <row r="925" ht="18">
      <c r="P925" s="301"/>
    </row>
    <row r="926" ht="18">
      <c r="P926" s="301"/>
    </row>
    <row r="927" ht="18">
      <c r="P927" s="301"/>
    </row>
    <row r="928" ht="18">
      <c r="P928" s="301"/>
    </row>
    <row r="929" ht="18">
      <c r="P929" s="301"/>
    </row>
    <row r="930" ht="18">
      <c r="P930" s="301"/>
    </row>
    <row r="931" ht="18">
      <c r="P931" s="301"/>
    </row>
    <row r="932" ht="18">
      <c r="P932" s="301"/>
    </row>
    <row r="933" ht="18">
      <c r="P933" s="301"/>
    </row>
    <row r="934" ht="18">
      <c r="P934" s="301"/>
    </row>
    <row r="935" ht="18">
      <c r="P935" s="301"/>
    </row>
    <row r="936" ht="18">
      <c r="P936" s="301"/>
    </row>
    <row r="937" ht="18">
      <c r="P937" s="301"/>
    </row>
    <row r="938" ht="18">
      <c r="P938" s="301"/>
    </row>
    <row r="939" ht="18">
      <c r="P939" s="301"/>
    </row>
    <row r="940" ht="18">
      <c r="P940" s="301"/>
    </row>
    <row r="941" ht="18">
      <c r="P941" s="301"/>
    </row>
    <row r="942" ht="18">
      <c r="P942" s="301"/>
    </row>
    <row r="943" ht="18">
      <c r="P943" s="301"/>
    </row>
    <row r="944" ht="18">
      <c r="P944" s="301"/>
    </row>
    <row r="945" ht="18">
      <c r="P945" s="301"/>
    </row>
    <row r="946" ht="18">
      <c r="P946" s="301"/>
    </row>
    <row r="947" ht="18">
      <c r="P947" s="301"/>
    </row>
    <row r="948" ht="18">
      <c r="P948" s="301"/>
    </row>
    <row r="949" ht="18">
      <c r="P949" s="301"/>
    </row>
    <row r="950" ht="18">
      <c r="P950" s="301"/>
    </row>
    <row r="951" ht="18">
      <c r="P951" s="301"/>
    </row>
    <row r="952" ht="18">
      <c r="P952" s="301"/>
    </row>
    <row r="953" ht="18">
      <c r="P953" s="301"/>
    </row>
    <row r="954" ht="18">
      <c r="P954" s="301"/>
    </row>
    <row r="955" ht="18">
      <c r="P955" s="301"/>
    </row>
    <row r="956" ht="18">
      <c r="P956" s="301"/>
    </row>
    <row r="957" ht="18">
      <c r="P957" s="301"/>
    </row>
    <row r="958" ht="18">
      <c r="P958" s="301"/>
    </row>
    <row r="959" ht="18">
      <c r="P959" s="301"/>
    </row>
    <row r="960" ht="18">
      <c r="P960" s="301"/>
    </row>
    <row r="961" ht="18">
      <c r="P961" s="301"/>
    </row>
    <row r="962" ht="18">
      <c r="P962" s="301"/>
    </row>
    <row r="963" ht="18">
      <c r="P963" s="301"/>
    </row>
    <row r="964" ht="18">
      <c r="P964" s="301"/>
    </row>
    <row r="965" ht="18">
      <c r="P965" s="301"/>
    </row>
    <row r="966" ht="18">
      <c r="P966" s="301"/>
    </row>
    <row r="967" ht="18">
      <c r="P967" s="301"/>
    </row>
    <row r="968" ht="18">
      <c r="P968" s="301"/>
    </row>
    <row r="969" ht="18">
      <c r="P969" s="301"/>
    </row>
    <row r="970" ht="18">
      <c r="P970" s="301"/>
    </row>
    <row r="971" ht="18">
      <c r="P971" s="301"/>
    </row>
    <row r="972" ht="18">
      <c r="P972" s="301"/>
    </row>
    <row r="973" ht="18">
      <c r="P973" s="301"/>
    </row>
    <row r="974" ht="18">
      <c r="P974" s="301"/>
    </row>
    <row r="975" ht="18">
      <c r="P975" s="301"/>
    </row>
    <row r="976" ht="18">
      <c r="P976" s="301"/>
    </row>
    <row r="977" ht="18">
      <c r="P977" s="301"/>
    </row>
    <row r="978" ht="18">
      <c r="P978" s="301"/>
    </row>
    <row r="979" ht="18">
      <c r="P979" s="301"/>
    </row>
    <row r="980" ht="18">
      <c r="P980" s="301"/>
    </row>
    <row r="981" ht="18">
      <c r="P981" s="301"/>
    </row>
    <row r="982" ht="18">
      <c r="P982" s="301"/>
    </row>
    <row r="983" ht="18">
      <c r="P983" s="301"/>
    </row>
    <row r="984" ht="18">
      <c r="P984" s="301"/>
    </row>
    <row r="985" ht="18">
      <c r="P985" s="301"/>
    </row>
    <row r="986" ht="18">
      <c r="P986" s="301"/>
    </row>
    <row r="987" ht="18">
      <c r="P987" s="301"/>
    </row>
    <row r="988" ht="18">
      <c r="P988" s="301"/>
    </row>
    <row r="989" ht="18">
      <c r="P989" s="301"/>
    </row>
    <row r="990" ht="18">
      <c r="P990" s="301"/>
    </row>
    <row r="991" ht="18">
      <c r="P991" s="301"/>
    </row>
    <row r="992" ht="18">
      <c r="P992" s="301"/>
    </row>
    <row r="993" ht="18">
      <c r="P993" s="301"/>
    </row>
    <row r="994" ht="18">
      <c r="P994" s="301"/>
    </row>
    <row r="995" ht="18">
      <c r="P995" s="301"/>
    </row>
    <row r="996" ht="18">
      <c r="P996" s="301"/>
    </row>
    <row r="997" ht="18">
      <c r="P997" s="301"/>
    </row>
    <row r="998" ht="18">
      <c r="P998" s="301"/>
    </row>
    <row r="999" ht="18">
      <c r="P999" s="301"/>
    </row>
    <row r="1000" ht="18">
      <c r="P1000" s="301"/>
    </row>
    <row r="1001" ht="18">
      <c r="P1001" s="301"/>
    </row>
    <row r="1002" ht="18">
      <c r="P1002" s="301"/>
    </row>
    <row r="1003" ht="18">
      <c r="P1003" s="301"/>
    </row>
    <row r="1004" ht="18">
      <c r="P1004" s="301"/>
    </row>
    <row r="1005" ht="18">
      <c r="P1005" s="301"/>
    </row>
    <row r="1006" ht="18">
      <c r="P1006" s="301"/>
    </row>
    <row r="1007" ht="18">
      <c r="P1007" s="301"/>
    </row>
    <row r="1008" ht="18">
      <c r="P1008" s="301"/>
    </row>
    <row r="1009" ht="18">
      <c r="P1009" s="301"/>
    </row>
    <row r="1010" ht="18">
      <c r="P1010" s="301"/>
    </row>
    <row r="1011" ht="18">
      <c r="P1011" s="301"/>
    </row>
    <row r="1012" ht="18">
      <c r="P1012" s="301"/>
    </row>
    <row r="1013" ht="18">
      <c r="P1013" s="301"/>
    </row>
    <row r="1014" ht="18">
      <c r="P1014" s="301"/>
    </row>
    <row r="1015" ht="18">
      <c r="P1015" s="301"/>
    </row>
    <row r="1016" ht="18">
      <c r="P1016" s="301"/>
    </row>
    <row r="1017" ht="18">
      <c r="P1017" s="301"/>
    </row>
    <row r="1018" ht="18">
      <c r="P1018" s="301"/>
    </row>
    <row r="1019" ht="18">
      <c r="P1019" s="301"/>
    </row>
    <row r="1020" ht="18">
      <c r="P1020" s="301"/>
    </row>
    <row r="1021" ht="18">
      <c r="P1021" s="301"/>
    </row>
    <row r="1022" ht="18">
      <c r="P1022" s="301"/>
    </row>
    <row r="1023" ht="18">
      <c r="P1023" s="301"/>
    </row>
    <row r="1024" ht="18">
      <c r="P1024" s="301"/>
    </row>
    <row r="1025" ht="18">
      <c r="P1025" s="301"/>
    </row>
    <row r="1026" ht="18">
      <c r="P1026" s="301"/>
    </row>
    <row r="1027" ht="18">
      <c r="P1027" s="301"/>
    </row>
    <row r="1028" ht="18">
      <c r="P1028" s="301"/>
    </row>
    <row r="1029" ht="18">
      <c r="P1029" s="301"/>
    </row>
    <row r="1030" ht="18">
      <c r="P1030" s="301"/>
    </row>
    <row r="1031" ht="18">
      <c r="P1031" s="301"/>
    </row>
    <row r="1032" ht="18">
      <c r="P1032" s="301"/>
    </row>
    <row r="1033" ht="18">
      <c r="P1033" s="301"/>
    </row>
    <row r="1034" ht="18">
      <c r="P1034" s="301"/>
    </row>
    <row r="1035" ht="18">
      <c r="P1035" s="301"/>
    </row>
    <row r="1036" ht="18">
      <c r="P1036" s="301"/>
    </row>
    <row r="1037" ht="18">
      <c r="P1037" s="301"/>
    </row>
    <row r="1038" ht="18">
      <c r="P1038" s="301"/>
    </row>
    <row r="1039" ht="18">
      <c r="P1039" s="301"/>
    </row>
    <row r="1040" ht="18">
      <c r="P1040" s="301"/>
    </row>
    <row r="1041" ht="18">
      <c r="P1041" s="301"/>
    </row>
    <row r="1042" ht="18">
      <c r="P1042" s="301"/>
    </row>
    <row r="1043" ht="18">
      <c r="P1043" s="301"/>
    </row>
    <row r="1044" ht="18">
      <c r="P1044" s="301"/>
    </row>
    <row r="1045" ht="18">
      <c r="P1045" s="301"/>
    </row>
    <row r="1046" ht="18">
      <c r="P1046" s="301"/>
    </row>
    <row r="1047" ht="18">
      <c r="P1047" s="301"/>
    </row>
    <row r="1048" ht="18">
      <c r="P1048" s="301"/>
    </row>
    <row r="1049" ht="18">
      <c r="P1049" s="301"/>
    </row>
    <row r="1050" ht="18">
      <c r="P1050" s="301"/>
    </row>
    <row r="1051" ht="18">
      <c r="P1051" s="301"/>
    </row>
    <row r="1052" ht="18">
      <c r="P1052" s="301"/>
    </row>
    <row r="1053" ht="18">
      <c r="P1053" s="301"/>
    </row>
    <row r="1054" ht="18">
      <c r="P1054" s="301"/>
    </row>
    <row r="1055" ht="18">
      <c r="P1055" s="301"/>
    </row>
    <row r="1056" ht="18">
      <c r="P1056" s="301"/>
    </row>
    <row r="1057" ht="18">
      <c r="P1057" s="301"/>
    </row>
    <row r="1058" ht="18">
      <c r="P1058" s="301"/>
    </row>
    <row r="1059" ht="18">
      <c r="P1059" s="301"/>
    </row>
    <row r="1060" ht="18">
      <c r="P1060" s="301"/>
    </row>
    <row r="1061" ht="18">
      <c r="P1061" s="301"/>
    </row>
    <row r="1062" ht="18">
      <c r="P1062" s="301"/>
    </row>
    <row r="1063" ht="18">
      <c r="P1063" s="301"/>
    </row>
    <row r="1064" ht="18">
      <c r="P1064" s="301"/>
    </row>
    <row r="1065" ht="18">
      <c r="P1065" s="301"/>
    </row>
    <row r="1066" ht="18">
      <c r="P1066" s="301"/>
    </row>
    <row r="1067" ht="18">
      <c r="P1067" s="301"/>
    </row>
    <row r="1068" ht="18">
      <c r="P1068" s="301"/>
    </row>
    <row r="1069" ht="18">
      <c r="P1069" s="301"/>
    </row>
    <row r="1070" ht="18">
      <c r="P1070" s="301"/>
    </row>
    <row r="1071" ht="18">
      <c r="P1071" s="301"/>
    </row>
    <row r="1072" ht="18">
      <c r="P1072" s="301"/>
    </row>
    <row r="1073" ht="18">
      <c r="P1073" s="301"/>
    </row>
    <row r="1074" ht="18">
      <c r="P1074" s="301"/>
    </row>
    <row r="1075" ht="18">
      <c r="P1075" s="301"/>
    </row>
    <row r="1076" ht="18">
      <c r="P1076" s="301"/>
    </row>
    <row r="1077" ht="18">
      <c r="P1077" s="301"/>
    </row>
    <row r="1078" ht="18">
      <c r="P1078" s="301"/>
    </row>
    <row r="1079" ht="18">
      <c r="P1079" s="301"/>
    </row>
    <row r="1080" ht="18">
      <c r="P1080" s="301"/>
    </row>
    <row r="1081" ht="18">
      <c r="P1081" s="301"/>
    </row>
    <row r="1082" ht="18">
      <c r="P1082" s="301"/>
    </row>
    <row r="1083" ht="18">
      <c r="P1083" s="301"/>
    </row>
    <row r="1084" ht="18">
      <c r="P1084" s="301"/>
    </row>
    <row r="1085" ht="18">
      <c r="P1085" s="301"/>
    </row>
    <row r="1086" ht="18">
      <c r="P1086" s="301"/>
    </row>
    <row r="1087" ht="18">
      <c r="P1087" s="301"/>
    </row>
    <row r="1088" ht="18">
      <c r="P1088" s="301"/>
    </row>
    <row r="1089" ht="18">
      <c r="P1089" s="301"/>
    </row>
    <row r="1090" ht="18">
      <c r="P1090" s="301"/>
    </row>
    <row r="1091" ht="18">
      <c r="P1091" s="301"/>
    </row>
    <row r="1092" ht="18">
      <c r="P1092" s="301"/>
    </row>
    <row r="1093" ht="18">
      <c r="P1093" s="301"/>
    </row>
    <row r="1094" ht="18">
      <c r="P1094" s="301"/>
    </row>
    <row r="1095" ht="18">
      <c r="P1095" s="301"/>
    </row>
    <row r="1096" ht="18">
      <c r="P1096" s="301"/>
    </row>
    <row r="1097" ht="18">
      <c r="P1097" s="301"/>
    </row>
    <row r="1098" ht="18">
      <c r="P1098" s="301"/>
    </row>
    <row r="1099" ht="18">
      <c r="P1099" s="301"/>
    </row>
    <row r="1100" ht="18">
      <c r="P1100" s="301"/>
    </row>
    <row r="1101" ht="18">
      <c r="P1101" s="301"/>
    </row>
    <row r="1102" ht="18">
      <c r="P1102" s="301"/>
    </row>
    <row r="1103" ht="18">
      <c r="P1103" s="301"/>
    </row>
    <row r="1104" ht="18">
      <c r="P1104" s="301"/>
    </row>
    <row r="1105" ht="18">
      <c r="P1105" s="301"/>
    </row>
    <row r="1106" ht="18">
      <c r="P1106" s="301"/>
    </row>
    <row r="1107" ht="18">
      <c r="P1107" s="301"/>
    </row>
    <row r="1108" ht="18">
      <c r="P1108" s="301"/>
    </row>
    <row r="1109" ht="18">
      <c r="P1109" s="301"/>
    </row>
    <row r="1110" ht="18">
      <c r="P1110" s="301"/>
    </row>
    <row r="1111" ht="18">
      <c r="P1111" s="301"/>
    </row>
    <row r="1112" ht="18">
      <c r="P1112" s="301"/>
    </row>
    <row r="1113" ht="18">
      <c r="P1113" s="301"/>
    </row>
    <row r="1114" ht="18">
      <c r="P1114" s="301"/>
    </row>
    <row r="1115" ht="18">
      <c r="P1115" s="301"/>
    </row>
    <row r="1116" ht="18">
      <c r="P1116" s="301"/>
    </row>
    <row r="1117" ht="18">
      <c r="P1117" s="301"/>
    </row>
    <row r="1118" ht="18">
      <c r="P1118" s="301"/>
    </row>
    <row r="1119" ht="18">
      <c r="P1119" s="301"/>
    </row>
    <row r="1120" ht="18">
      <c r="P1120" s="301"/>
    </row>
    <row r="1121" ht="18">
      <c r="P1121" s="301"/>
    </row>
    <row r="1122" ht="18">
      <c r="P1122" s="301"/>
    </row>
    <row r="1123" ht="18">
      <c r="P1123" s="301"/>
    </row>
    <row r="1124" ht="18">
      <c r="P1124" s="301"/>
    </row>
    <row r="1125" ht="18">
      <c r="P1125" s="301"/>
    </row>
    <row r="1126" ht="18">
      <c r="P1126" s="301"/>
    </row>
    <row r="1127" ht="18">
      <c r="P1127" s="301"/>
    </row>
    <row r="1128" ht="18">
      <c r="P1128" s="301"/>
    </row>
    <row r="1129" ht="18">
      <c r="P1129" s="301"/>
    </row>
    <row r="1130" ht="18">
      <c r="P1130" s="301"/>
    </row>
    <row r="1131" ht="18">
      <c r="P1131" s="301"/>
    </row>
    <row r="1132" ht="18">
      <c r="P1132" s="301"/>
    </row>
    <row r="1133" ht="18">
      <c r="P1133" s="301"/>
    </row>
    <row r="1134" ht="18">
      <c r="P1134" s="301"/>
    </row>
    <row r="1135" ht="18">
      <c r="P1135" s="301"/>
    </row>
    <row r="1136" ht="18">
      <c r="P1136" s="301"/>
    </row>
    <row r="1137" ht="18">
      <c r="P1137" s="301"/>
    </row>
    <row r="1138" ht="18">
      <c r="P1138" s="301"/>
    </row>
    <row r="1139" ht="18">
      <c r="P1139" s="301"/>
    </row>
    <row r="1140" ht="18">
      <c r="P1140" s="301"/>
    </row>
    <row r="1141" ht="18">
      <c r="P1141" s="301"/>
    </row>
    <row r="1142" ht="18">
      <c r="P1142" s="301"/>
    </row>
    <row r="1143" ht="18">
      <c r="P1143" s="301"/>
    </row>
    <row r="1144" ht="18">
      <c r="P1144" s="301"/>
    </row>
    <row r="1145" ht="18">
      <c r="P1145" s="301"/>
    </row>
    <row r="1146" ht="18">
      <c r="P1146" s="301"/>
    </row>
    <row r="1147" ht="18">
      <c r="P1147" s="301"/>
    </row>
    <row r="1148" ht="18">
      <c r="P1148" s="301"/>
    </row>
    <row r="1149" ht="18">
      <c r="P1149" s="301"/>
    </row>
    <row r="1150" ht="18">
      <c r="P1150" s="301"/>
    </row>
    <row r="1151" ht="18">
      <c r="P1151" s="301"/>
    </row>
    <row r="1152" ht="18">
      <c r="P1152" s="301"/>
    </row>
    <row r="1153" ht="18">
      <c r="P1153" s="301"/>
    </row>
    <row r="1154" ht="18">
      <c r="P1154" s="301"/>
    </row>
    <row r="1155" ht="18">
      <c r="P1155" s="301"/>
    </row>
    <row r="1156" ht="18">
      <c r="P1156" s="301"/>
    </row>
    <row r="1157" ht="18">
      <c r="P1157" s="301"/>
    </row>
    <row r="1158" ht="18">
      <c r="P1158" s="301"/>
    </row>
    <row r="1159" ht="18">
      <c r="P1159" s="301"/>
    </row>
    <row r="1160" ht="18">
      <c r="P1160" s="301"/>
    </row>
    <row r="1161" ht="18">
      <c r="P1161" s="301"/>
    </row>
    <row r="1162" ht="18">
      <c r="P1162" s="301"/>
    </row>
    <row r="1163" ht="18">
      <c r="P1163" s="301"/>
    </row>
    <row r="1164" ht="18">
      <c r="P1164" s="301"/>
    </row>
    <row r="1165" ht="18">
      <c r="P1165" s="301"/>
    </row>
    <row r="1166" ht="18">
      <c r="P1166" s="301"/>
    </row>
    <row r="1167" ht="18">
      <c r="P1167" s="301"/>
    </row>
    <row r="1168" ht="18">
      <c r="P1168" s="301"/>
    </row>
    <row r="1169" ht="18">
      <c r="P1169" s="301"/>
    </row>
    <row r="1170" ht="18">
      <c r="P1170" s="301"/>
    </row>
    <row r="1171" ht="18">
      <c r="P1171" s="301"/>
    </row>
    <row r="1172" ht="18">
      <c r="P1172" s="301"/>
    </row>
    <row r="1173" ht="18">
      <c r="P1173" s="301"/>
    </row>
    <row r="1174" ht="18">
      <c r="P1174" s="301"/>
    </row>
    <row r="1175" ht="18">
      <c r="P1175" s="301"/>
    </row>
    <row r="1176" ht="18">
      <c r="P1176" s="301"/>
    </row>
    <row r="1177" ht="18">
      <c r="P1177" s="301"/>
    </row>
    <row r="1178" ht="18">
      <c r="P1178" s="301"/>
    </row>
    <row r="1179" ht="18">
      <c r="P1179" s="301"/>
    </row>
    <row r="1180" ht="18">
      <c r="P1180" s="301"/>
    </row>
    <row r="1181" ht="18">
      <c r="P1181" s="301"/>
    </row>
    <row r="1182" ht="18">
      <c r="P1182" s="301"/>
    </row>
    <row r="1183" ht="18">
      <c r="P1183" s="301"/>
    </row>
    <row r="1184" ht="18">
      <c r="P1184" s="301"/>
    </row>
    <row r="1185" ht="18">
      <c r="P1185" s="301"/>
    </row>
    <row r="1186" ht="18">
      <c r="P1186" s="301"/>
    </row>
    <row r="1187" ht="18">
      <c r="P1187" s="301"/>
    </row>
    <row r="1188" ht="18">
      <c r="P1188" s="301"/>
    </row>
    <row r="1189" ht="18">
      <c r="P1189" s="301"/>
    </row>
    <row r="1190" ht="18">
      <c r="P1190" s="301"/>
    </row>
    <row r="1191" ht="18">
      <c r="P1191" s="301"/>
    </row>
    <row r="1192" ht="18">
      <c r="P1192" s="301"/>
    </row>
    <row r="1193" ht="18">
      <c r="P1193" s="301"/>
    </row>
    <row r="1194" ht="18">
      <c r="P1194" s="301"/>
    </row>
    <row r="1195" ht="18">
      <c r="P1195" s="301"/>
    </row>
    <row r="1196" ht="18">
      <c r="P1196" s="301"/>
    </row>
    <row r="1197" ht="18">
      <c r="P1197" s="301"/>
    </row>
    <row r="1198" ht="18">
      <c r="P1198" s="301"/>
    </row>
    <row r="1199" ht="18">
      <c r="P1199" s="301"/>
    </row>
    <row r="1200" ht="18">
      <c r="P1200" s="301"/>
    </row>
    <row r="1201" ht="18">
      <c r="P1201" s="301"/>
    </row>
    <row r="1202" ht="18">
      <c r="P1202" s="301"/>
    </row>
    <row r="1203" ht="18">
      <c r="P1203" s="301"/>
    </row>
    <row r="1204" ht="18">
      <c r="P1204" s="301"/>
    </row>
    <row r="1205" ht="18">
      <c r="P1205" s="301"/>
    </row>
    <row r="1206" ht="18">
      <c r="P1206" s="301"/>
    </row>
    <row r="1207" ht="18">
      <c r="P1207" s="301"/>
    </row>
    <row r="1208" ht="18">
      <c r="P1208" s="301"/>
    </row>
    <row r="1209" ht="18">
      <c r="P1209" s="301"/>
    </row>
    <row r="1210" ht="18">
      <c r="P1210" s="301"/>
    </row>
    <row r="1211" ht="18">
      <c r="P1211" s="301"/>
    </row>
    <row r="1212" ht="18">
      <c r="P1212" s="301"/>
    </row>
    <row r="1213" ht="18">
      <c r="P1213" s="301"/>
    </row>
    <row r="1214" ht="18">
      <c r="P1214" s="301"/>
    </row>
    <row r="1215" ht="18">
      <c r="P1215" s="301"/>
    </row>
    <row r="1216" ht="18">
      <c r="P1216" s="301"/>
    </row>
    <row r="1217" ht="18">
      <c r="P1217" s="301"/>
    </row>
    <row r="1218" ht="18">
      <c r="P1218" s="301"/>
    </row>
    <row r="1219" ht="18">
      <c r="P1219" s="301"/>
    </row>
    <row r="1220" ht="18">
      <c r="P1220" s="301"/>
    </row>
    <row r="1221" ht="18">
      <c r="P1221" s="301"/>
    </row>
    <row r="1222" ht="18">
      <c r="P1222" s="301"/>
    </row>
    <row r="1223" ht="18">
      <c r="P1223" s="301"/>
    </row>
    <row r="1224" ht="18">
      <c r="P1224" s="301"/>
    </row>
    <row r="1225" ht="18">
      <c r="P1225" s="301"/>
    </row>
    <row r="1226" ht="18">
      <c r="P1226" s="301"/>
    </row>
    <row r="1227" ht="18">
      <c r="P1227" s="301"/>
    </row>
    <row r="1228" ht="18">
      <c r="P1228" s="301"/>
    </row>
    <row r="1229" ht="18">
      <c r="P1229" s="301"/>
    </row>
    <row r="1230" ht="18">
      <c r="P1230" s="301"/>
    </row>
    <row r="1231" ht="18">
      <c r="P1231" s="301"/>
    </row>
    <row r="1232" ht="18">
      <c r="P1232" s="301"/>
    </row>
    <row r="1233" ht="18">
      <c r="P1233" s="301"/>
    </row>
    <row r="1234" ht="18">
      <c r="P1234" s="301"/>
    </row>
    <row r="1235" ht="18">
      <c r="P1235" s="301"/>
    </row>
    <row r="1236" ht="18">
      <c r="P1236" s="301"/>
    </row>
    <row r="1237" ht="18">
      <c r="P1237" s="301"/>
    </row>
    <row r="1238" ht="18">
      <c r="P1238" s="301"/>
    </row>
    <row r="1239" ht="18">
      <c r="P1239" s="301"/>
    </row>
    <row r="1240" ht="18">
      <c r="P1240" s="301"/>
    </row>
    <row r="1241" ht="18">
      <c r="P1241" s="301"/>
    </row>
    <row r="1242" ht="18">
      <c r="P1242" s="301"/>
    </row>
    <row r="1243" ht="18">
      <c r="P1243" s="301"/>
    </row>
    <row r="1244" ht="18">
      <c r="P1244" s="301"/>
    </row>
    <row r="1245" ht="18">
      <c r="P1245" s="301"/>
    </row>
    <row r="1246" ht="18">
      <c r="P1246" s="301"/>
    </row>
    <row r="1247" ht="18">
      <c r="P1247" s="301"/>
    </row>
    <row r="1248" ht="18">
      <c r="P1248" s="301"/>
    </row>
    <row r="1249" ht="18">
      <c r="P1249" s="301"/>
    </row>
    <row r="1250" ht="18">
      <c r="P1250" s="301"/>
    </row>
    <row r="1251" ht="18">
      <c r="P1251" s="301"/>
    </row>
    <row r="1252" ht="18">
      <c r="P1252" s="301"/>
    </row>
    <row r="1253" ht="18">
      <c r="P1253" s="301"/>
    </row>
    <row r="1254" ht="18">
      <c r="P1254" s="301"/>
    </row>
    <row r="1255" ht="18">
      <c r="P1255" s="301"/>
    </row>
    <row r="1256" ht="18">
      <c r="P1256" s="301"/>
    </row>
    <row r="1257" ht="18">
      <c r="P1257" s="301"/>
    </row>
    <row r="1258" ht="18">
      <c r="P1258" s="301"/>
    </row>
    <row r="1259" ht="18">
      <c r="P1259" s="301"/>
    </row>
    <row r="1260" ht="18">
      <c r="P1260" s="301"/>
    </row>
    <row r="1261" ht="18">
      <c r="P1261" s="301"/>
    </row>
    <row r="1262" ht="18">
      <c r="P1262" s="301"/>
    </row>
    <row r="1263" ht="18">
      <c r="P1263" s="301"/>
    </row>
    <row r="1264" ht="18">
      <c r="P1264" s="301"/>
    </row>
    <row r="1265" ht="18">
      <c r="P1265" s="301"/>
    </row>
    <row r="1266" ht="18">
      <c r="P1266" s="301"/>
    </row>
    <row r="1267" ht="18">
      <c r="P1267" s="301"/>
    </row>
    <row r="1268" ht="18">
      <c r="P1268" s="301"/>
    </row>
    <row r="1269" ht="18">
      <c r="P1269" s="301"/>
    </row>
    <row r="1270" ht="18">
      <c r="P1270" s="301"/>
    </row>
    <row r="1271" ht="18">
      <c r="P1271" s="301"/>
    </row>
    <row r="1272" ht="18">
      <c r="P1272" s="301"/>
    </row>
    <row r="1273" ht="18">
      <c r="P1273" s="301"/>
    </row>
    <row r="1274" ht="18">
      <c r="P1274" s="301"/>
    </row>
    <row r="1275" ht="18">
      <c r="P1275" s="301"/>
    </row>
    <row r="1276" ht="18">
      <c r="P1276" s="301"/>
    </row>
    <row r="1277" ht="18">
      <c r="P1277" s="301"/>
    </row>
    <row r="1278" ht="18">
      <c r="P1278" s="301"/>
    </row>
    <row r="1279" ht="18">
      <c r="P1279" s="301"/>
    </row>
    <row r="1280" ht="18">
      <c r="P1280" s="301"/>
    </row>
    <row r="1281" ht="18">
      <c r="P1281" s="301"/>
    </row>
    <row r="1282" ht="18">
      <c r="P1282" s="301"/>
    </row>
    <row r="1283" ht="18">
      <c r="P1283" s="301"/>
    </row>
    <row r="1284" ht="18">
      <c r="P1284" s="301"/>
    </row>
    <row r="1285" ht="18">
      <c r="P1285" s="301"/>
    </row>
    <row r="1286" ht="18">
      <c r="P1286" s="301"/>
    </row>
    <row r="1287" ht="18">
      <c r="P1287" s="301"/>
    </row>
    <row r="1288" ht="18">
      <c r="P1288" s="301"/>
    </row>
    <row r="1289" ht="18">
      <c r="P1289" s="301"/>
    </row>
    <row r="1290" ht="18">
      <c r="P1290" s="301"/>
    </row>
    <row r="1291" ht="18">
      <c r="P1291" s="301"/>
    </row>
    <row r="1292" ht="18">
      <c r="P1292" s="301"/>
    </row>
    <row r="1293" ht="18">
      <c r="P1293" s="301"/>
    </row>
    <row r="1294" ht="18">
      <c r="P1294" s="301"/>
    </row>
    <row r="1295" ht="18">
      <c r="P1295" s="301"/>
    </row>
    <row r="1296" ht="18">
      <c r="P1296" s="301"/>
    </row>
    <row r="1297" ht="18">
      <c r="P1297" s="301"/>
    </row>
    <row r="1298" ht="18">
      <c r="P1298" s="301"/>
    </row>
    <row r="1299" ht="18">
      <c r="P1299" s="301"/>
    </row>
    <row r="1300" ht="18">
      <c r="P1300" s="301"/>
    </row>
    <row r="1301" ht="18">
      <c r="P1301" s="301"/>
    </row>
    <row r="1302" ht="18">
      <c r="P1302" s="301"/>
    </row>
    <row r="1303" ht="18">
      <c r="P1303" s="301"/>
    </row>
    <row r="1304" ht="18">
      <c r="P1304" s="301"/>
    </row>
    <row r="1305" ht="18">
      <c r="P1305" s="301"/>
    </row>
    <row r="1306" ht="18">
      <c r="P1306" s="301"/>
    </row>
    <row r="1307" ht="18">
      <c r="P1307" s="301"/>
    </row>
    <row r="1308" ht="18">
      <c r="P1308" s="301"/>
    </row>
    <row r="1309" ht="18">
      <c r="P1309" s="301"/>
    </row>
    <row r="1310" ht="18">
      <c r="P1310" s="301"/>
    </row>
    <row r="1311" ht="18">
      <c r="P1311" s="301"/>
    </row>
    <row r="1312" ht="18">
      <c r="P1312" s="301"/>
    </row>
    <row r="1313" ht="18">
      <c r="P1313" s="301"/>
    </row>
    <row r="1314" ht="18">
      <c r="P1314" s="301"/>
    </row>
    <row r="1315" ht="18">
      <c r="P1315" s="301"/>
    </row>
    <row r="1316" ht="18">
      <c r="P1316" s="301"/>
    </row>
    <row r="1317" ht="18">
      <c r="P1317" s="301"/>
    </row>
    <row r="1318" ht="18">
      <c r="P1318" s="301"/>
    </row>
    <row r="1319" ht="18">
      <c r="P1319" s="301"/>
    </row>
    <row r="1320" ht="18">
      <c r="P1320" s="301"/>
    </row>
    <row r="1321" ht="18">
      <c r="P1321" s="301"/>
    </row>
    <row r="1322" ht="18">
      <c r="P1322" s="301"/>
    </row>
    <row r="1323" ht="18">
      <c r="P1323" s="301"/>
    </row>
    <row r="1324" ht="18">
      <c r="P1324" s="301"/>
    </row>
    <row r="1325" ht="18">
      <c r="P1325" s="301"/>
    </row>
    <row r="1326" ht="18">
      <c r="P1326" s="301"/>
    </row>
    <row r="1327" ht="18">
      <c r="P1327" s="301"/>
    </row>
    <row r="1328" ht="18">
      <c r="P1328" s="301"/>
    </row>
    <row r="1329" ht="18">
      <c r="P1329" s="301"/>
    </row>
    <row r="1330" ht="18">
      <c r="P1330" s="301"/>
    </row>
    <row r="1331" ht="18">
      <c r="P1331" s="301"/>
    </row>
    <row r="1332" ht="18">
      <c r="P1332" s="301"/>
    </row>
    <row r="1333" ht="18">
      <c r="P1333" s="301"/>
    </row>
    <row r="1334" ht="18">
      <c r="P1334" s="301"/>
    </row>
    <row r="1335" ht="18">
      <c r="P1335" s="301"/>
    </row>
    <row r="1336" ht="18">
      <c r="P1336" s="301"/>
    </row>
    <row r="1337" ht="18">
      <c r="P1337" s="301"/>
    </row>
    <row r="1338" ht="18">
      <c r="P1338" s="301"/>
    </row>
    <row r="1339" ht="18">
      <c r="P1339" s="301"/>
    </row>
    <row r="1340" ht="18">
      <c r="P1340" s="301"/>
    </row>
    <row r="1341" ht="18">
      <c r="P1341" s="301"/>
    </row>
    <row r="1342" ht="18">
      <c r="P1342" s="301"/>
    </row>
    <row r="1343" ht="18">
      <c r="P1343" s="301"/>
    </row>
    <row r="1344" ht="18">
      <c r="P1344" s="301"/>
    </row>
    <row r="1345" ht="18">
      <c r="P1345" s="301"/>
    </row>
    <row r="1346" ht="18">
      <c r="P1346" s="301"/>
    </row>
    <row r="1347" ht="18">
      <c r="P1347" s="301"/>
    </row>
    <row r="1348" ht="18">
      <c r="P1348" s="301"/>
    </row>
    <row r="1349" ht="18">
      <c r="P1349" s="301"/>
    </row>
    <row r="1350" ht="18">
      <c r="P1350" s="301"/>
    </row>
    <row r="1351" ht="18">
      <c r="P1351" s="301"/>
    </row>
    <row r="1352" ht="18">
      <c r="P1352" s="301"/>
    </row>
    <row r="1353" ht="18">
      <c r="P1353" s="301"/>
    </row>
    <row r="1354" ht="18">
      <c r="P1354" s="301"/>
    </row>
    <row r="1355" ht="18">
      <c r="P1355" s="301"/>
    </row>
    <row r="1356" ht="18">
      <c r="P1356" s="301"/>
    </row>
    <row r="1357" ht="18">
      <c r="P1357" s="301"/>
    </row>
    <row r="1358" ht="18">
      <c r="P1358" s="301"/>
    </row>
    <row r="1359" ht="18">
      <c r="P1359" s="301"/>
    </row>
    <row r="1360" ht="18">
      <c r="P1360" s="301"/>
    </row>
    <row r="1361" ht="18">
      <c r="P1361" s="301"/>
    </row>
    <row r="1362" ht="18">
      <c r="P1362" s="301"/>
    </row>
    <row r="1363" ht="18">
      <c r="P1363" s="301"/>
    </row>
    <row r="1364" ht="18">
      <c r="P1364" s="301"/>
    </row>
    <row r="1365" ht="18">
      <c r="P1365" s="301"/>
    </row>
    <row r="1366" ht="18">
      <c r="P1366" s="301"/>
    </row>
    <row r="1367" ht="18">
      <c r="P1367" s="301"/>
    </row>
    <row r="1368" ht="18">
      <c r="P1368" s="301"/>
    </row>
    <row r="1369" ht="18">
      <c r="P1369" s="301"/>
    </row>
    <row r="1370" ht="18">
      <c r="P1370" s="301"/>
    </row>
    <row r="1371" ht="18">
      <c r="P1371" s="301"/>
    </row>
    <row r="1372" ht="18">
      <c r="P1372" s="301"/>
    </row>
    <row r="1373" ht="18">
      <c r="P1373" s="301"/>
    </row>
    <row r="1374" ht="18">
      <c r="P1374" s="301"/>
    </row>
    <row r="1375" ht="18">
      <c r="P1375" s="301"/>
    </row>
    <row r="1376" ht="18">
      <c r="P1376" s="301"/>
    </row>
    <row r="1377" ht="18">
      <c r="P1377" s="301"/>
    </row>
    <row r="1378" ht="18">
      <c r="P1378" s="301"/>
    </row>
    <row r="1379" ht="18">
      <c r="P1379" s="301"/>
    </row>
    <row r="1380" ht="18">
      <c r="P1380" s="301"/>
    </row>
    <row r="1381" ht="18">
      <c r="P1381" s="301"/>
    </row>
    <row r="1382" ht="18">
      <c r="P1382" s="301"/>
    </row>
    <row r="1383" ht="18">
      <c r="P1383" s="301"/>
    </row>
    <row r="1384" ht="18">
      <c r="P1384" s="301"/>
    </row>
    <row r="1385" ht="18">
      <c r="P1385" s="301"/>
    </row>
    <row r="1386" ht="18">
      <c r="P1386" s="301"/>
    </row>
    <row r="1387" ht="18">
      <c r="P1387" s="301"/>
    </row>
    <row r="1388" ht="18">
      <c r="P1388" s="301"/>
    </row>
    <row r="1389" ht="18">
      <c r="P1389" s="301"/>
    </row>
    <row r="1390" ht="18">
      <c r="P1390" s="301"/>
    </row>
    <row r="1391" ht="18">
      <c r="P1391" s="301"/>
    </row>
    <row r="1392" ht="18">
      <c r="P1392" s="301"/>
    </row>
    <row r="1393" ht="18">
      <c r="P1393" s="301"/>
    </row>
    <row r="1394" ht="18">
      <c r="P1394" s="301"/>
    </row>
    <row r="1395" ht="18">
      <c r="P1395" s="301"/>
    </row>
    <row r="1396" ht="18">
      <c r="P1396" s="301"/>
    </row>
    <row r="1397" ht="18">
      <c r="P1397" s="301"/>
    </row>
    <row r="1398" ht="18">
      <c r="P1398" s="301"/>
    </row>
    <row r="1399" ht="18">
      <c r="P1399" s="301"/>
    </row>
    <row r="1400" ht="18">
      <c r="P1400" s="301"/>
    </row>
    <row r="1401" ht="18">
      <c r="P1401" s="301"/>
    </row>
    <row r="1402" ht="18">
      <c r="P1402" s="301"/>
    </row>
    <row r="1403" ht="18">
      <c r="P1403" s="301"/>
    </row>
    <row r="1404" ht="18">
      <c r="P1404" s="301"/>
    </row>
    <row r="1405" ht="18">
      <c r="P1405" s="301"/>
    </row>
    <row r="1406" ht="18">
      <c r="P1406" s="301"/>
    </row>
    <row r="1407" ht="18">
      <c r="P1407" s="301"/>
    </row>
    <row r="1408" ht="18">
      <c r="P1408" s="301"/>
    </row>
    <row r="1409" ht="18">
      <c r="P1409" s="301"/>
    </row>
    <row r="1410" ht="18">
      <c r="P1410" s="301"/>
    </row>
    <row r="1411" ht="18">
      <c r="P1411" s="301"/>
    </row>
    <row r="1412" ht="18">
      <c r="P1412" s="301"/>
    </row>
    <row r="1413" ht="18">
      <c r="P1413" s="301"/>
    </row>
    <row r="1414" ht="18">
      <c r="P1414" s="301"/>
    </row>
    <row r="1415" ht="18">
      <c r="P1415" s="301"/>
    </row>
    <row r="1416" ht="18">
      <c r="P1416" s="301"/>
    </row>
    <row r="1417" ht="18">
      <c r="P1417" s="301"/>
    </row>
    <row r="1418" ht="18">
      <c r="P1418" s="301"/>
    </row>
    <row r="1419" ht="18">
      <c r="P1419" s="301"/>
    </row>
    <row r="1420" ht="18">
      <c r="P1420" s="301"/>
    </row>
    <row r="1421" ht="18">
      <c r="P1421" s="301"/>
    </row>
    <row r="1422" ht="18">
      <c r="P1422" s="301"/>
    </row>
    <row r="1423" ht="18">
      <c r="P1423" s="301"/>
    </row>
    <row r="1424" ht="18">
      <c r="P1424" s="301"/>
    </row>
    <row r="1425" ht="18">
      <c r="P1425" s="301"/>
    </row>
    <row r="1426" ht="18">
      <c r="P1426" s="301"/>
    </row>
    <row r="1427" ht="18">
      <c r="P1427" s="301"/>
    </row>
    <row r="1428" ht="18">
      <c r="P1428" s="301"/>
    </row>
    <row r="1429" ht="18">
      <c r="P1429" s="301"/>
    </row>
    <row r="1430" ht="18">
      <c r="P1430" s="301"/>
    </row>
    <row r="1431" ht="18">
      <c r="P1431" s="301"/>
    </row>
    <row r="1432" ht="18">
      <c r="P1432" s="301"/>
    </row>
    <row r="1433" ht="18">
      <c r="P1433" s="301"/>
    </row>
    <row r="1434" ht="18">
      <c r="P1434" s="301"/>
    </row>
    <row r="1435" ht="18">
      <c r="P1435" s="301"/>
    </row>
    <row r="1436" ht="18">
      <c r="P1436" s="301"/>
    </row>
    <row r="1437" ht="18">
      <c r="P1437" s="301"/>
    </row>
    <row r="1438" ht="18">
      <c r="P1438" s="301"/>
    </row>
    <row r="1439" ht="18">
      <c r="P1439" s="301"/>
    </row>
    <row r="1440" ht="18">
      <c r="P1440" s="301"/>
    </row>
    <row r="1441" ht="18">
      <c r="P1441" s="301"/>
    </row>
    <row r="1442" ht="18">
      <c r="P1442" s="301"/>
    </row>
    <row r="1443" ht="18">
      <c r="P1443" s="301"/>
    </row>
    <row r="1444" ht="18">
      <c r="P1444" s="301"/>
    </row>
    <row r="1445" ht="18">
      <c r="P1445" s="301"/>
    </row>
    <row r="1446" ht="18">
      <c r="P1446" s="301"/>
    </row>
    <row r="1447" ht="18">
      <c r="P1447" s="301"/>
    </row>
    <row r="1448" ht="18">
      <c r="P1448" s="301"/>
    </row>
    <row r="1449" ht="18">
      <c r="P1449" s="301"/>
    </row>
    <row r="1450" ht="18">
      <c r="P1450" s="301"/>
    </row>
    <row r="1451" ht="18">
      <c r="P1451" s="301"/>
    </row>
    <row r="1452" ht="18">
      <c r="P1452" s="301"/>
    </row>
    <row r="1453" ht="18">
      <c r="P1453" s="301"/>
    </row>
    <row r="1454" ht="18">
      <c r="P1454" s="301"/>
    </row>
    <row r="1455" ht="18">
      <c r="P1455" s="301"/>
    </row>
    <row r="1456" ht="18">
      <c r="P1456" s="301"/>
    </row>
    <row r="1457" ht="18">
      <c r="P1457" s="301"/>
    </row>
    <row r="1458" ht="18">
      <c r="P1458" s="301"/>
    </row>
    <row r="1459" ht="18">
      <c r="P1459" s="301"/>
    </row>
    <row r="1460" ht="18">
      <c r="P1460" s="301"/>
    </row>
    <row r="1461" ht="18">
      <c r="P1461" s="301"/>
    </row>
    <row r="1462" ht="18">
      <c r="P1462" s="301"/>
    </row>
    <row r="1463" ht="18">
      <c r="P1463" s="301"/>
    </row>
    <row r="1464" ht="18">
      <c r="P1464" s="301"/>
    </row>
    <row r="1465" ht="18">
      <c r="P1465" s="301"/>
    </row>
    <row r="1466" ht="18">
      <c r="P1466" s="301"/>
    </row>
    <row r="1467" ht="18">
      <c r="P1467" s="301"/>
    </row>
    <row r="1468" ht="18">
      <c r="P1468" s="301"/>
    </row>
    <row r="1469" ht="18">
      <c r="P1469" s="301"/>
    </row>
    <row r="1470" ht="18">
      <c r="P1470" s="301"/>
    </row>
    <row r="1471" ht="18">
      <c r="P1471" s="301"/>
    </row>
    <row r="1472" ht="18">
      <c r="P1472" s="301"/>
    </row>
    <row r="1473" ht="18">
      <c r="P1473" s="301"/>
    </row>
    <row r="1474" ht="18">
      <c r="P1474" s="301"/>
    </row>
    <row r="1475" ht="18">
      <c r="P1475" s="301"/>
    </row>
    <row r="1476" ht="18">
      <c r="P1476" s="301"/>
    </row>
    <row r="1477" ht="18">
      <c r="P1477" s="301"/>
    </row>
    <row r="1478" ht="18">
      <c r="P1478" s="301"/>
    </row>
    <row r="1479" ht="18">
      <c r="P1479" s="301"/>
    </row>
    <row r="1480" ht="18">
      <c r="P1480" s="301"/>
    </row>
    <row r="1481" ht="18">
      <c r="P1481" s="301"/>
    </row>
    <row r="1482" ht="18">
      <c r="P1482" s="301"/>
    </row>
    <row r="1483" ht="18">
      <c r="P1483" s="301"/>
    </row>
    <row r="1484" ht="18">
      <c r="P1484" s="301"/>
    </row>
    <row r="1485" ht="18">
      <c r="P1485" s="301"/>
    </row>
    <row r="1486" ht="18">
      <c r="P1486" s="301"/>
    </row>
    <row r="1487" ht="18">
      <c r="P1487" s="301"/>
    </row>
    <row r="1488" ht="18">
      <c r="P1488" s="301"/>
    </row>
    <row r="1489" ht="18">
      <c r="P1489" s="301"/>
    </row>
    <row r="1490" ht="18">
      <c r="P1490" s="301"/>
    </row>
    <row r="1491" ht="18">
      <c r="P1491" s="301"/>
    </row>
    <row r="1492" ht="18">
      <c r="P1492" s="301"/>
    </row>
    <row r="1493" ht="18">
      <c r="P1493" s="301"/>
    </row>
    <row r="1494" ht="18">
      <c r="P1494" s="301"/>
    </row>
    <row r="1495" ht="18">
      <c r="P1495" s="301"/>
    </row>
    <row r="1496" ht="18">
      <c r="P1496" s="301"/>
    </row>
    <row r="1497" ht="18">
      <c r="P1497" s="301"/>
    </row>
    <row r="1498" ht="18">
      <c r="P1498" s="301"/>
    </row>
    <row r="1499" ht="18">
      <c r="P1499" s="301"/>
    </row>
    <row r="1500" ht="18">
      <c r="P1500" s="301"/>
    </row>
    <row r="1501" ht="18">
      <c r="P1501" s="301"/>
    </row>
    <row r="1502" ht="18">
      <c r="P1502" s="301"/>
    </row>
    <row r="1503" ht="18">
      <c r="P1503" s="301"/>
    </row>
    <row r="1504" ht="18">
      <c r="P1504" s="301"/>
    </row>
    <row r="1505" ht="18">
      <c r="P1505" s="301"/>
    </row>
    <row r="1506" ht="18">
      <c r="P1506" s="301"/>
    </row>
    <row r="1507" ht="18">
      <c r="P1507" s="301"/>
    </row>
    <row r="1508" ht="18">
      <c r="P1508" s="301"/>
    </row>
    <row r="1509" ht="18">
      <c r="P1509" s="301"/>
    </row>
    <row r="1510" ht="18">
      <c r="P1510" s="301"/>
    </row>
    <row r="1511" ht="18">
      <c r="P1511" s="301"/>
    </row>
    <row r="1512" ht="18">
      <c r="P1512" s="301"/>
    </row>
    <row r="1513" ht="18">
      <c r="P1513" s="301"/>
    </row>
    <row r="1514" ht="18">
      <c r="P1514" s="301"/>
    </row>
    <row r="1515" ht="18">
      <c r="P1515" s="301"/>
    </row>
    <row r="1516" ht="18">
      <c r="P1516" s="301"/>
    </row>
    <row r="1517" ht="18">
      <c r="P1517" s="301"/>
    </row>
    <row r="1518" ht="18">
      <c r="P1518" s="301"/>
    </row>
    <row r="1519" ht="18">
      <c r="P1519" s="301"/>
    </row>
    <row r="1520" ht="18">
      <c r="P1520" s="301"/>
    </row>
    <row r="1521" ht="18">
      <c r="P1521" s="301"/>
    </row>
    <row r="1522" ht="18">
      <c r="P1522" s="301"/>
    </row>
    <row r="1523" ht="18">
      <c r="P1523" s="301"/>
    </row>
    <row r="1524" ht="18">
      <c r="P1524" s="301"/>
    </row>
    <row r="1525" ht="18">
      <c r="P1525" s="301"/>
    </row>
    <row r="1526" ht="18">
      <c r="P1526" s="301"/>
    </row>
    <row r="1527" ht="18">
      <c r="P1527" s="301"/>
    </row>
    <row r="1528" ht="18">
      <c r="P1528" s="301"/>
    </row>
    <row r="1529" ht="18">
      <c r="P1529" s="301"/>
    </row>
    <row r="1530" ht="18">
      <c r="P1530" s="301"/>
    </row>
    <row r="1531" ht="18">
      <c r="P1531" s="301"/>
    </row>
    <row r="1532" ht="18">
      <c r="P1532" s="301"/>
    </row>
    <row r="1533" ht="18">
      <c r="P1533" s="301"/>
    </row>
    <row r="1534" ht="18">
      <c r="P1534" s="301"/>
    </row>
    <row r="1535" ht="18">
      <c r="P1535" s="301"/>
    </row>
    <row r="1536" ht="18">
      <c r="P1536" s="301"/>
    </row>
    <row r="1537" ht="18">
      <c r="P1537" s="301"/>
    </row>
    <row r="1538" ht="18">
      <c r="P1538" s="301"/>
    </row>
    <row r="1539" ht="18">
      <c r="P1539" s="301"/>
    </row>
    <row r="1540" ht="18">
      <c r="P1540" s="301"/>
    </row>
    <row r="1541" ht="18">
      <c r="P1541" s="301"/>
    </row>
    <row r="1542" ht="18">
      <c r="P1542" s="301"/>
    </row>
    <row r="1543" ht="18">
      <c r="P1543" s="301"/>
    </row>
    <row r="1544" ht="18">
      <c r="P1544" s="301"/>
    </row>
    <row r="1545" ht="18">
      <c r="P1545" s="301"/>
    </row>
    <row r="1546" ht="18">
      <c r="P1546" s="301"/>
    </row>
    <row r="1547" ht="18">
      <c r="P1547" s="301"/>
    </row>
    <row r="1548" ht="18">
      <c r="P1548" s="301"/>
    </row>
    <row r="1549" ht="18">
      <c r="P1549" s="301"/>
    </row>
    <row r="1550" ht="18">
      <c r="P1550" s="301"/>
    </row>
    <row r="1551" ht="18">
      <c r="P1551" s="301"/>
    </row>
    <row r="1552" ht="18">
      <c r="P1552" s="301"/>
    </row>
    <row r="1553" ht="18">
      <c r="P1553" s="301"/>
    </row>
    <row r="1554" ht="18">
      <c r="P1554" s="301"/>
    </row>
    <row r="1555" ht="18">
      <c r="P1555" s="301"/>
    </row>
    <row r="1556" ht="18">
      <c r="P1556" s="301"/>
    </row>
    <row r="1557" ht="18">
      <c r="P1557" s="301"/>
    </row>
    <row r="1558" ht="18">
      <c r="P1558" s="301"/>
    </row>
    <row r="1559" ht="18">
      <c r="P1559" s="301"/>
    </row>
    <row r="1560" ht="18">
      <c r="P1560" s="301"/>
    </row>
    <row r="1561" ht="18">
      <c r="P1561" s="301"/>
    </row>
    <row r="1562" ht="18">
      <c r="P1562" s="301"/>
    </row>
    <row r="1563" ht="18">
      <c r="P1563" s="301"/>
    </row>
    <row r="1564" ht="18">
      <c r="P1564" s="301"/>
    </row>
    <row r="1565" ht="18">
      <c r="P1565" s="301"/>
    </row>
    <row r="1566" ht="18">
      <c r="P1566" s="301"/>
    </row>
    <row r="1567" ht="18">
      <c r="P1567" s="301"/>
    </row>
    <row r="1568" ht="18">
      <c r="P1568" s="301"/>
    </row>
    <row r="1569" ht="18">
      <c r="P1569" s="301"/>
    </row>
    <row r="1570" ht="18">
      <c r="P1570" s="301"/>
    </row>
    <row r="1571" ht="18">
      <c r="P1571" s="301"/>
    </row>
    <row r="1572" ht="18">
      <c r="P1572" s="301"/>
    </row>
    <row r="1573" ht="18">
      <c r="P1573" s="301"/>
    </row>
    <row r="1574" ht="18">
      <c r="P1574" s="301"/>
    </row>
    <row r="1575" ht="18">
      <c r="P1575" s="301"/>
    </row>
    <row r="1576" ht="18">
      <c r="P1576" s="301"/>
    </row>
    <row r="1577" ht="18">
      <c r="P1577" s="301"/>
    </row>
    <row r="1578" ht="18">
      <c r="P1578" s="301"/>
    </row>
    <row r="1579" ht="18">
      <c r="P1579" s="301"/>
    </row>
    <row r="1580" ht="18">
      <c r="P1580" s="301"/>
    </row>
    <row r="1581" ht="18">
      <c r="P1581" s="301"/>
    </row>
    <row r="1582" ht="18">
      <c r="P1582" s="301"/>
    </row>
    <row r="1583" ht="18">
      <c r="P1583" s="301"/>
    </row>
    <row r="1584" ht="18">
      <c r="P1584" s="301"/>
    </row>
    <row r="1585" ht="18">
      <c r="P1585" s="301"/>
    </row>
    <row r="1586" ht="18">
      <c r="P1586" s="301"/>
    </row>
    <row r="1587" ht="18">
      <c r="P1587" s="301"/>
    </row>
    <row r="1588" ht="18">
      <c r="P1588" s="301"/>
    </row>
    <row r="1589" ht="18">
      <c r="P1589" s="301"/>
    </row>
    <row r="1590" ht="18">
      <c r="P1590" s="301"/>
    </row>
    <row r="1591" ht="18">
      <c r="P1591" s="301"/>
    </row>
    <row r="1592" ht="18">
      <c r="P1592" s="301"/>
    </row>
    <row r="1593" ht="18">
      <c r="P1593" s="301"/>
    </row>
    <row r="1594" ht="18">
      <c r="P1594" s="301"/>
    </row>
    <row r="1595" ht="18">
      <c r="P1595" s="301"/>
    </row>
    <row r="1596" ht="18">
      <c r="P1596" s="301"/>
    </row>
    <row r="1597" ht="18">
      <c r="P1597" s="301"/>
    </row>
    <row r="1598" ht="18">
      <c r="P1598" s="301"/>
    </row>
    <row r="1599" ht="18">
      <c r="P1599" s="301"/>
    </row>
    <row r="1600" ht="18">
      <c r="P1600" s="301"/>
    </row>
    <row r="1601" ht="18">
      <c r="P1601" s="301"/>
    </row>
    <row r="1602" ht="18">
      <c r="P1602" s="301"/>
    </row>
    <row r="1603" ht="18">
      <c r="P1603" s="301"/>
    </row>
    <row r="1604" ht="18">
      <c r="P1604" s="301"/>
    </row>
    <row r="1605" ht="18">
      <c r="P1605" s="301"/>
    </row>
    <row r="1606" ht="18">
      <c r="P1606" s="301"/>
    </row>
    <row r="1607" ht="18">
      <c r="P1607" s="301"/>
    </row>
    <row r="1608" ht="18">
      <c r="P1608" s="301"/>
    </row>
    <row r="1609" ht="18">
      <c r="P1609" s="301"/>
    </row>
    <row r="1610" ht="18">
      <c r="P1610" s="301"/>
    </row>
    <row r="1611" ht="18">
      <c r="P1611" s="301"/>
    </row>
    <row r="1612" ht="18">
      <c r="P1612" s="301"/>
    </row>
    <row r="1613" ht="18">
      <c r="P1613" s="301"/>
    </row>
    <row r="1614" ht="18">
      <c r="P1614" s="301"/>
    </row>
    <row r="1615" ht="18">
      <c r="P1615" s="301"/>
    </row>
    <row r="1616" ht="18">
      <c r="P1616" s="301"/>
    </row>
    <row r="1617" ht="18">
      <c r="P1617" s="301"/>
    </row>
    <row r="1618" ht="18">
      <c r="P1618" s="301"/>
    </row>
    <row r="1619" ht="18">
      <c r="P1619" s="301"/>
    </row>
    <row r="1620" ht="18">
      <c r="P1620" s="301"/>
    </row>
    <row r="1621" ht="18">
      <c r="P1621" s="301"/>
    </row>
    <row r="1622" ht="18">
      <c r="P1622" s="301"/>
    </row>
    <row r="1623" ht="18">
      <c r="P1623" s="301"/>
    </row>
    <row r="1624" ht="18">
      <c r="P1624" s="301"/>
    </row>
    <row r="1625" ht="18">
      <c r="P1625" s="301"/>
    </row>
    <row r="1626" ht="18">
      <c r="P1626" s="301"/>
    </row>
    <row r="1627" ht="18">
      <c r="P1627" s="301"/>
    </row>
    <row r="1628" ht="18">
      <c r="P1628" s="301"/>
    </row>
    <row r="1629" ht="18">
      <c r="P1629" s="301"/>
    </row>
    <row r="1630" ht="18">
      <c r="P1630" s="301"/>
    </row>
    <row r="1631" ht="18">
      <c r="P1631" s="301"/>
    </row>
    <row r="1632" ht="18">
      <c r="P1632" s="301"/>
    </row>
    <row r="1633" ht="18">
      <c r="P1633" s="301"/>
    </row>
    <row r="1634" ht="18">
      <c r="P1634" s="301"/>
    </row>
    <row r="1635" ht="18">
      <c r="P1635" s="301"/>
    </row>
    <row r="1636" ht="18">
      <c r="P1636" s="301"/>
    </row>
    <row r="1637" ht="18">
      <c r="P1637" s="301"/>
    </row>
    <row r="1638" ht="18">
      <c r="P1638" s="301"/>
    </row>
    <row r="1639" ht="18">
      <c r="P1639" s="301"/>
    </row>
    <row r="1640" ht="18">
      <c r="P1640" s="301"/>
    </row>
    <row r="1641" ht="18">
      <c r="P1641" s="301"/>
    </row>
    <row r="1642" ht="18">
      <c r="P1642" s="301"/>
    </row>
    <row r="1643" ht="18">
      <c r="P1643" s="301"/>
    </row>
    <row r="1644" ht="18">
      <c r="P1644" s="301"/>
    </row>
    <row r="1645" ht="18">
      <c r="P1645" s="301"/>
    </row>
    <row r="1646" ht="18">
      <c r="P1646" s="301"/>
    </row>
    <row r="1647" ht="18">
      <c r="P1647" s="301"/>
    </row>
    <row r="1648" ht="18">
      <c r="P1648" s="301"/>
    </row>
    <row r="1649" ht="18">
      <c r="P1649" s="301"/>
    </row>
    <row r="1650" ht="18">
      <c r="P1650" s="301"/>
    </row>
    <row r="1651" ht="18">
      <c r="P1651" s="301"/>
    </row>
    <row r="1652" ht="18">
      <c r="P1652" s="301"/>
    </row>
    <row r="1653" ht="18">
      <c r="P1653" s="301"/>
    </row>
    <row r="1654" ht="18">
      <c r="P1654" s="301"/>
    </row>
    <row r="1655" ht="18">
      <c r="P1655" s="301"/>
    </row>
    <row r="1656" ht="18">
      <c r="P1656" s="301"/>
    </row>
    <row r="1657" ht="18">
      <c r="P1657" s="301"/>
    </row>
    <row r="1658" ht="18">
      <c r="P1658" s="301"/>
    </row>
    <row r="1659" ht="18">
      <c r="P1659" s="301"/>
    </row>
    <row r="1660" ht="18">
      <c r="P1660" s="301"/>
    </row>
    <row r="1661" ht="18">
      <c r="P1661" s="301"/>
    </row>
    <row r="1662" ht="18">
      <c r="P1662" s="301"/>
    </row>
    <row r="1663" ht="18">
      <c r="P1663" s="301"/>
    </row>
    <row r="1664" ht="18">
      <c r="P1664" s="301"/>
    </row>
    <row r="1665" ht="18">
      <c r="P1665" s="301"/>
    </row>
    <row r="1666" ht="18">
      <c r="P1666" s="301"/>
    </row>
    <row r="1667" ht="18">
      <c r="P1667" s="301"/>
    </row>
    <row r="1668" ht="18">
      <c r="P1668" s="301"/>
    </row>
    <row r="1669" ht="18">
      <c r="P1669" s="301"/>
    </row>
    <row r="1670" ht="18">
      <c r="P1670" s="301"/>
    </row>
    <row r="1671" ht="18">
      <c r="P1671" s="301"/>
    </row>
    <row r="1672" ht="18">
      <c r="P1672" s="301"/>
    </row>
    <row r="1673" ht="18">
      <c r="P1673" s="301"/>
    </row>
    <row r="1674" ht="18">
      <c r="P1674" s="301"/>
    </row>
    <row r="1675" ht="18">
      <c r="P1675" s="301"/>
    </row>
    <row r="1676" ht="18">
      <c r="P1676" s="301"/>
    </row>
    <row r="1677" ht="18">
      <c r="P1677" s="301"/>
    </row>
    <row r="1678" ht="18">
      <c r="P1678" s="301"/>
    </row>
    <row r="1679" ht="18">
      <c r="P1679" s="301"/>
    </row>
    <row r="1680" ht="18">
      <c r="P1680" s="301"/>
    </row>
    <row r="1681" ht="18">
      <c r="P1681" s="301"/>
    </row>
    <row r="1682" ht="18">
      <c r="P1682" s="301"/>
    </row>
    <row r="1683" ht="18">
      <c r="P1683" s="301"/>
    </row>
    <row r="1684" ht="18">
      <c r="P1684" s="301"/>
    </row>
    <row r="1685" ht="18">
      <c r="P1685" s="301"/>
    </row>
    <row r="1686" ht="18">
      <c r="P1686" s="301"/>
    </row>
    <row r="1687" ht="18">
      <c r="P1687" s="301"/>
    </row>
    <row r="1688" ht="18">
      <c r="P1688" s="301"/>
    </row>
    <row r="1689" ht="18">
      <c r="P1689" s="301"/>
    </row>
    <row r="1690" ht="18">
      <c r="P1690" s="301"/>
    </row>
    <row r="1691" ht="18">
      <c r="P1691" s="301"/>
    </row>
    <row r="1692" ht="18">
      <c r="P1692" s="301"/>
    </row>
    <row r="1693" ht="18">
      <c r="P1693" s="301"/>
    </row>
    <row r="1694" ht="18">
      <c r="P1694" s="301"/>
    </row>
    <row r="1695" ht="18">
      <c r="P1695" s="301"/>
    </row>
    <row r="1696" ht="18">
      <c r="P1696" s="301"/>
    </row>
    <row r="1697" ht="18">
      <c r="P1697" s="301"/>
    </row>
    <row r="1698" ht="18">
      <c r="P1698" s="301"/>
    </row>
    <row r="1699" ht="18">
      <c r="P1699" s="301"/>
    </row>
    <row r="1700" ht="18">
      <c r="P1700" s="301"/>
    </row>
    <row r="1701" ht="18">
      <c r="P1701" s="301"/>
    </row>
    <row r="1702" ht="18">
      <c r="P1702" s="301"/>
    </row>
    <row r="1703" ht="18">
      <c r="P1703" s="301"/>
    </row>
    <row r="1704" ht="18">
      <c r="P1704" s="301"/>
    </row>
    <row r="1705" ht="18">
      <c r="P1705" s="301"/>
    </row>
    <row r="1706" ht="18">
      <c r="P1706" s="301"/>
    </row>
    <row r="1707" ht="18">
      <c r="P1707" s="301"/>
    </row>
    <row r="1708" ht="18">
      <c r="P1708" s="301"/>
    </row>
    <row r="1709" ht="18">
      <c r="P1709" s="301"/>
    </row>
    <row r="1710" ht="18">
      <c r="P1710" s="301"/>
    </row>
    <row r="1711" ht="18">
      <c r="P1711" s="301"/>
    </row>
    <row r="1712" ht="18">
      <c r="P1712" s="301"/>
    </row>
    <row r="1713" ht="18">
      <c r="P1713" s="301"/>
    </row>
    <row r="1714" ht="18">
      <c r="P1714" s="301"/>
    </row>
    <row r="1715" ht="18">
      <c r="P1715" s="301"/>
    </row>
    <row r="1716" ht="18">
      <c r="P1716" s="301"/>
    </row>
    <row r="1717" ht="18">
      <c r="P1717" s="301"/>
    </row>
    <row r="1718" ht="18">
      <c r="P1718" s="301"/>
    </row>
    <row r="1719" ht="18">
      <c r="P1719" s="301"/>
    </row>
    <row r="1720" ht="18">
      <c r="P1720" s="301"/>
    </row>
    <row r="1721" ht="18">
      <c r="P1721" s="301"/>
    </row>
    <row r="1722" ht="18">
      <c r="P1722" s="301"/>
    </row>
    <row r="1723" ht="18">
      <c r="P1723" s="301"/>
    </row>
    <row r="1724" ht="18">
      <c r="P1724" s="301"/>
    </row>
    <row r="1725" ht="18">
      <c r="P1725" s="301"/>
    </row>
    <row r="1726" ht="18">
      <c r="P1726" s="301"/>
    </row>
    <row r="1727" ht="18">
      <c r="P1727" s="301"/>
    </row>
    <row r="1728" ht="18">
      <c r="P1728" s="301"/>
    </row>
    <row r="1729" ht="18">
      <c r="P1729" s="301"/>
    </row>
    <row r="1730" ht="18">
      <c r="P1730" s="301"/>
    </row>
    <row r="1731" ht="18">
      <c r="P1731" s="301"/>
    </row>
    <row r="1732" ht="18">
      <c r="P1732" s="301"/>
    </row>
    <row r="1733" ht="18">
      <c r="P1733" s="301"/>
    </row>
    <row r="1734" ht="18">
      <c r="P1734" s="301"/>
    </row>
    <row r="1735" ht="18">
      <c r="P1735" s="301"/>
    </row>
    <row r="1736" ht="18">
      <c r="P1736" s="301"/>
    </row>
    <row r="1737" ht="18">
      <c r="P1737" s="301"/>
    </row>
    <row r="1738" ht="18">
      <c r="P1738" s="301"/>
    </row>
    <row r="1739" ht="18">
      <c r="P1739" s="301"/>
    </row>
    <row r="1740" ht="18">
      <c r="P1740" s="301"/>
    </row>
    <row r="1741" ht="18">
      <c r="P1741" s="301"/>
    </row>
    <row r="1742" ht="18">
      <c r="P1742" s="301"/>
    </row>
    <row r="1743" ht="18">
      <c r="P1743" s="301"/>
    </row>
    <row r="1744" ht="18">
      <c r="P1744" s="301"/>
    </row>
    <row r="1745" ht="18">
      <c r="P1745" s="301"/>
    </row>
    <row r="1746" ht="18">
      <c r="P1746" s="301"/>
    </row>
    <row r="1747" ht="18">
      <c r="P1747" s="301"/>
    </row>
    <row r="1748" ht="18">
      <c r="P1748" s="301"/>
    </row>
    <row r="1749" ht="18">
      <c r="P1749" s="301"/>
    </row>
    <row r="1750" ht="18">
      <c r="P1750" s="301"/>
    </row>
    <row r="1751" ht="18">
      <c r="P1751" s="301"/>
    </row>
    <row r="1752" ht="18">
      <c r="P1752" s="301"/>
    </row>
    <row r="1753" ht="18">
      <c r="P1753" s="301"/>
    </row>
    <row r="1754" ht="18">
      <c r="P1754" s="301"/>
    </row>
    <row r="1755" ht="18">
      <c r="P1755" s="301"/>
    </row>
    <row r="1756" ht="18">
      <c r="P1756" s="301"/>
    </row>
    <row r="1757" ht="18">
      <c r="P1757" s="301"/>
    </row>
    <row r="1758" ht="18">
      <c r="P1758" s="301"/>
    </row>
    <row r="1759" ht="18">
      <c r="P1759" s="301"/>
    </row>
    <row r="1760" ht="18">
      <c r="P1760" s="301"/>
    </row>
    <row r="1761" ht="18">
      <c r="P1761" s="301"/>
    </row>
    <row r="1762" ht="18">
      <c r="P1762" s="301"/>
    </row>
    <row r="1763" ht="18">
      <c r="P1763" s="301"/>
    </row>
    <row r="1764" ht="18">
      <c r="P1764" s="301"/>
    </row>
    <row r="1765" ht="18">
      <c r="P1765" s="301"/>
    </row>
    <row r="1766" ht="18">
      <c r="P1766" s="301"/>
    </row>
    <row r="1767" ht="18">
      <c r="P1767" s="301"/>
    </row>
    <row r="1768" ht="18">
      <c r="P1768" s="301"/>
    </row>
    <row r="1769" ht="18">
      <c r="P1769" s="301"/>
    </row>
    <row r="1770" ht="18">
      <c r="P1770" s="301"/>
    </row>
    <row r="1771" ht="18">
      <c r="P1771" s="301"/>
    </row>
    <row r="1772" ht="18">
      <c r="P1772" s="301"/>
    </row>
    <row r="1773" ht="18">
      <c r="P1773" s="301"/>
    </row>
    <row r="1774" ht="18">
      <c r="P1774" s="301"/>
    </row>
    <row r="1775" ht="18">
      <c r="P1775" s="301"/>
    </row>
    <row r="1776" ht="18">
      <c r="P1776" s="301"/>
    </row>
    <row r="1777" ht="18">
      <c r="P1777" s="301"/>
    </row>
    <row r="1778" ht="18">
      <c r="P1778" s="301"/>
    </row>
    <row r="1779" ht="18">
      <c r="P1779" s="301"/>
    </row>
    <row r="1780" ht="18">
      <c r="P1780" s="301"/>
    </row>
    <row r="1781" ht="18">
      <c r="P1781" s="301"/>
    </row>
    <row r="1782" ht="18">
      <c r="P1782" s="301"/>
    </row>
    <row r="1783" ht="18">
      <c r="P1783" s="301"/>
    </row>
    <row r="1784" ht="18">
      <c r="P1784" s="301"/>
    </row>
    <row r="1785" ht="18">
      <c r="P1785" s="301"/>
    </row>
    <row r="1786" ht="18">
      <c r="P1786" s="301"/>
    </row>
    <row r="1787" ht="18">
      <c r="P1787" s="301"/>
    </row>
    <row r="1788" ht="18">
      <c r="P1788" s="301"/>
    </row>
    <row r="1789" ht="18">
      <c r="P1789" s="301"/>
    </row>
    <row r="1790" ht="18">
      <c r="P1790" s="301"/>
    </row>
    <row r="1791" ht="18">
      <c r="P1791" s="301"/>
    </row>
    <row r="1792" ht="18">
      <c r="P1792" s="301"/>
    </row>
    <row r="1793" ht="18">
      <c r="P1793" s="301"/>
    </row>
    <row r="1794" ht="18">
      <c r="P1794" s="301"/>
    </row>
    <row r="1795" ht="18">
      <c r="P1795" s="301"/>
    </row>
    <row r="1796" ht="18">
      <c r="P1796" s="301"/>
    </row>
    <row r="1797" ht="18">
      <c r="P1797" s="301"/>
    </row>
    <row r="1798" ht="18">
      <c r="P1798" s="301"/>
    </row>
    <row r="1799" ht="18">
      <c r="P1799" s="301"/>
    </row>
    <row r="1800" ht="18">
      <c r="P1800" s="301"/>
    </row>
    <row r="1801" ht="18">
      <c r="P1801" s="301"/>
    </row>
    <row r="1802" ht="18">
      <c r="P1802" s="301"/>
    </row>
    <row r="1803" ht="18">
      <c r="P1803" s="301"/>
    </row>
    <row r="1804" ht="18">
      <c r="P1804" s="301"/>
    </row>
    <row r="1805" ht="18">
      <c r="P1805" s="301"/>
    </row>
    <row r="1806" ht="18">
      <c r="P1806" s="301"/>
    </row>
    <row r="1807" ht="18">
      <c r="P1807" s="301"/>
    </row>
    <row r="1808" ht="18">
      <c r="P1808" s="301"/>
    </row>
    <row r="1809" ht="18">
      <c r="P1809" s="301"/>
    </row>
    <row r="1810" ht="18">
      <c r="P1810" s="301"/>
    </row>
    <row r="1811" ht="18">
      <c r="P1811" s="301"/>
    </row>
    <row r="1812" ht="18">
      <c r="P1812" s="301"/>
    </row>
    <row r="1813" ht="18">
      <c r="P1813" s="301"/>
    </row>
    <row r="1814" ht="18">
      <c r="P1814" s="301"/>
    </row>
    <row r="1815" ht="18">
      <c r="P1815" s="301"/>
    </row>
    <row r="1816" ht="18">
      <c r="P1816" s="301"/>
    </row>
    <row r="1817" ht="18">
      <c r="P1817" s="301"/>
    </row>
    <row r="1818" ht="18">
      <c r="P1818" s="301"/>
    </row>
    <row r="1819" ht="18">
      <c r="P1819" s="301"/>
    </row>
    <row r="1820" ht="18">
      <c r="P1820" s="301"/>
    </row>
    <row r="1821" ht="18">
      <c r="P1821" s="301"/>
    </row>
    <row r="1822" ht="18">
      <c r="P1822" s="301"/>
    </row>
    <row r="1823" ht="18">
      <c r="P1823" s="301"/>
    </row>
    <row r="1824" ht="18">
      <c r="P1824" s="301"/>
    </row>
    <row r="1825" ht="18">
      <c r="P1825" s="301"/>
    </row>
    <row r="1826" ht="18">
      <c r="P1826" s="301"/>
    </row>
    <row r="1827" ht="18">
      <c r="P1827" s="301"/>
    </row>
    <row r="1828" ht="18">
      <c r="P1828" s="301"/>
    </row>
    <row r="1829" ht="18">
      <c r="P1829" s="301"/>
    </row>
    <row r="1830" ht="18">
      <c r="P1830" s="301"/>
    </row>
    <row r="1831" ht="18">
      <c r="P1831" s="301"/>
    </row>
    <row r="1832" ht="18">
      <c r="P1832" s="301"/>
    </row>
    <row r="1833" ht="18">
      <c r="P1833" s="301"/>
    </row>
    <row r="1834" ht="18">
      <c r="P1834" s="301"/>
    </row>
    <row r="1835" ht="18">
      <c r="P1835" s="301"/>
    </row>
    <row r="1836" ht="18">
      <c r="P1836" s="301"/>
    </row>
    <row r="1837" ht="18">
      <c r="P1837" s="301"/>
    </row>
    <row r="1838" ht="18">
      <c r="P1838" s="301"/>
    </row>
    <row r="1839" ht="18">
      <c r="P1839" s="301"/>
    </row>
    <row r="1840" ht="18">
      <c r="P1840" s="301"/>
    </row>
    <row r="1841" ht="18">
      <c r="P1841" s="301"/>
    </row>
    <row r="1842" ht="18">
      <c r="P1842" s="301"/>
    </row>
    <row r="1843" ht="18">
      <c r="P1843" s="301"/>
    </row>
    <row r="1844" ht="18">
      <c r="P1844" s="301"/>
    </row>
    <row r="1845" ht="18">
      <c r="P1845" s="301"/>
    </row>
    <row r="1846" ht="18">
      <c r="P1846" s="301"/>
    </row>
    <row r="1847" ht="18">
      <c r="P1847" s="301"/>
    </row>
    <row r="1848" ht="18">
      <c r="P1848" s="301"/>
    </row>
    <row r="1849" ht="18">
      <c r="P1849" s="301"/>
    </row>
    <row r="1850" ht="18">
      <c r="P1850" s="301"/>
    </row>
    <row r="1851" ht="18">
      <c r="P1851" s="301"/>
    </row>
    <row r="1852" ht="18">
      <c r="P1852" s="301"/>
    </row>
    <row r="1853" ht="18">
      <c r="P1853" s="301"/>
    </row>
    <row r="1854" ht="18">
      <c r="P1854" s="301"/>
    </row>
    <row r="1855" ht="18">
      <c r="P1855" s="301"/>
    </row>
    <row r="1856" ht="18">
      <c r="P1856" s="301"/>
    </row>
    <row r="1857" ht="18">
      <c r="P1857" s="301"/>
    </row>
    <row r="1858" ht="18">
      <c r="P1858" s="301"/>
    </row>
    <row r="1859" ht="18">
      <c r="P1859" s="301"/>
    </row>
    <row r="1860" ht="18">
      <c r="P1860" s="301"/>
    </row>
    <row r="1861" ht="18">
      <c r="P1861" s="301"/>
    </row>
    <row r="1862" ht="18">
      <c r="P1862" s="301"/>
    </row>
    <row r="1863" ht="18">
      <c r="P1863" s="301"/>
    </row>
    <row r="1864" ht="18">
      <c r="P1864" s="301"/>
    </row>
    <row r="1865" ht="18">
      <c r="P1865" s="301"/>
    </row>
    <row r="1866" ht="18">
      <c r="P1866" s="301"/>
    </row>
    <row r="1867" ht="18">
      <c r="P1867" s="301"/>
    </row>
    <row r="1868" ht="18">
      <c r="P1868" s="301"/>
    </row>
    <row r="1869" ht="18">
      <c r="P1869" s="301"/>
    </row>
    <row r="1870" ht="18">
      <c r="P1870" s="301"/>
    </row>
    <row r="1871" ht="18">
      <c r="P1871" s="301"/>
    </row>
    <row r="1872" ht="18">
      <c r="P1872" s="301"/>
    </row>
    <row r="1873" ht="18">
      <c r="P1873" s="301"/>
    </row>
    <row r="1874" ht="18">
      <c r="P1874" s="301"/>
    </row>
    <row r="1875" ht="18">
      <c r="P1875" s="301"/>
    </row>
    <row r="1876" ht="18">
      <c r="P1876" s="301"/>
    </row>
    <row r="1877" ht="18">
      <c r="P1877" s="301"/>
    </row>
    <row r="1878" ht="18">
      <c r="P1878" s="301"/>
    </row>
    <row r="1879" ht="18">
      <c r="P1879" s="301"/>
    </row>
    <row r="1880" ht="18">
      <c r="P1880" s="301"/>
    </row>
    <row r="1881" ht="18">
      <c r="P1881" s="301"/>
    </row>
    <row r="1882" ht="18">
      <c r="P1882" s="301"/>
    </row>
    <row r="1883" ht="18">
      <c r="P1883" s="301"/>
    </row>
    <row r="1884" ht="18">
      <c r="P1884" s="301"/>
    </row>
    <row r="1885" ht="18">
      <c r="P1885" s="301"/>
    </row>
    <row r="1886" ht="18">
      <c r="P1886" s="301"/>
    </row>
    <row r="1887" ht="18">
      <c r="P1887" s="301"/>
    </row>
    <row r="1888" ht="18">
      <c r="P1888" s="301"/>
    </row>
    <row r="1889" ht="18">
      <c r="P1889" s="301"/>
    </row>
    <row r="1890" ht="18">
      <c r="P1890" s="301"/>
    </row>
    <row r="1891" ht="18">
      <c r="P1891" s="301"/>
    </row>
    <row r="1892" ht="18">
      <c r="P1892" s="301"/>
    </row>
    <row r="1893" ht="18">
      <c r="P1893" s="301"/>
    </row>
    <row r="1894" ht="18">
      <c r="P1894" s="301"/>
    </row>
    <row r="1895" ht="18">
      <c r="P1895" s="301"/>
    </row>
    <row r="1896" ht="18">
      <c r="P1896" s="301"/>
    </row>
    <row r="1897" ht="18">
      <c r="P1897" s="301"/>
    </row>
    <row r="1898" ht="18">
      <c r="P1898" s="301"/>
    </row>
    <row r="1899" ht="18">
      <c r="P1899" s="301"/>
    </row>
    <row r="1900" ht="18">
      <c r="P1900" s="301"/>
    </row>
    <row r="1901" ht="18">
      <c r="P1901" s="301"/>
    </row>
    <row r="1902" ht="18">
      <c r="P1902" s="301"/>
    </row>
    <row r="1903" ht="18">
      <c r="P1903" s="301"/>
    </row>
    <row r="1904" ht="18">
      <c r="P1904" s="301"/>
    </row>
    <row r="1905" ht="18">
      <c r="P1905" s="301"/>
    </row>
    <row r="1906" ht="18">
      <c r="P1906" s="301"/>
    </row>
    <row r="1907" ht="18">
      <c r="P1907" s="301"/>
    </row>
    <row r="1908" ht="18">
      <c r="P1908" s="301"/>
    </row>
    <row r="1909" ht="18">
      <c r="P1909" s="301"/>
    </row>
    <row r="1910" ht="18">
      <c r="P1910" s="301"/>
    </row>
    <row r="1911" ht="18">
      <c r="P1911" s="301"/>
    </row>
    <row r="1912" ht="18">
      <c r="P1912" s="301"/>
    </row>
    <row r="1913" ht="18">
      <c r="P1913" s="301"/>
    </row>
    <row r="1914" ht="18">
      <c r="P1914" s="301"/>
    </row>
    <row r="1915" ht="18">
      <c r="P1915" s="301"/>
    </row>
    <row r="1916" ht="18">
      <c r="P1916" s="301"/>
    </row>
    <row r="1917" ht="18">
      <c r="P1917" s="301"/>
    </row>
    <row r="1918" ht="18">
      <c r="P1918" s="301"/>
    </row>
    <row r="1919" ht="18">
      <c r="P1919" s="301"/>
    </row>
    <row r="1920" ht="18">
      <c r="P1920" s="301"/>
    </row>
    <row r="1921" ht="18">
      <c r="P1921" s="301"/>
    </row>
    <row r="1922" ht="18">
      <c r="P1922" s="301"/>
    </row>
    <row r="1923" ht="18">
      <c r="P1923" s="301"/>
    </row>
    <row r="1924" ht="18">
      <c r="P1924" s="301"/>
    </row>
    <row r="1925" ht="18">
      <c r="P1925" s="301"/>
    </row>
    <row r="1926" ht="18">
      <c r="P1926" s="301"/>
    </row>
    <row r="1927" ht="18">
      <c r="P1927" s="301"/>
    </row>
    <row r="1928" ht="18">
      <c r="P1928" s="301"/>
    </row>
    <row r="1929" ht="18">
      <c r="P1929" s="301"/>
    </row>
    <row r="1930" ht="18">
      <c r="P1930" s="301"/>
    </row>
    <row r="1931" ht="18">
      <c r="P1931" s="301"/>
    </row>
    <row r="1932" ht="18">
      <c r="P1932" s="301"/>
    </row>
    <row r="1933" ht="18">
      <c r="P1933" s="301"/>
    </row>
    <row r="1934" ht="18">
      <c r="P1934" s="301"/>
    </row>
    <row r="1935" ht="18">
      <c r="P1935" s="301"/>
    </row>
    <row r="1936" ht="18">
      <c r="P1936" s="301"/>
    </row>
    <row r="1937" ht="18">
      <c r="P1937" s="301"/>
    </row>
    <row r="1938" ht="18">
      <c r="P1938" s="301"/>
    </row>
    <row r="1939" ht="18">
      <c r="P1939" s="301"/>
    </row>
    <row r="1940" ht="18">
      <c r="P1940" s="301"/>
    </row>
    <row r="1941" ht="18">
      <c r="P1941" s="301"/>
    </row>
    <row r="1942" ht="18">
      <c r="P1942" s="301"/>
    </row>
    <row r="1943" ht="18">
      <c r="P1943" s="301"/>
    </row>
    <row r="1944" ht="18">
      <c r="P1944" s="301"/>
    </row>
    <row r="1945" ht="18">
      <c r="P1945" s="301"/>
    </row>
    <row r="1946" ht="18">
      <c r="P1946" s="301"/>
    </row>
    <row r="1947" ht="18">
      <c r="P1947" s="301"/>
    </row>
    <row r="1948" ht="18">
      <c r="P1948" s="301"/>
    </row>
    <row r="1949" ht="18">
      <c r="P1949" s="301"/>
    </row>
    <row r="1950" ht="18">
      <c r="P1950" s="301"/>
    </row>
    <row r="1951" ht="18">
      <c r="P1951" s="301"/>
    </row>
    <row r="1952" ht="18">
      <c r="P1952" s="301"/>
    </row>
    <row r="1953" ht="18">
      <c r="P1953" s="301"/>
    </row>
    <row r="1954" ht="18">
      <c r="P1954" s="301"/>
    </row>
    <row r="1955" ht="18">
      <c r="P1955" s="301"/>
    </row>
    <row r="1956" ht="18">
      <c r="P1956" s="301"/>
    </row>
    <row r="1957" ht="18">
      <c r="P1957" s="301"/>
    </row>
    <row r="1958" ht="18">
      <c r="P1958" s="301"/>
    </row>
    <row r="1959" ht="18">
      <c r="P1959" s="301"/>
    </row>
    <row r="1960" ht="18">
      <c r="P1960" s="301"/>
    </row>
    <row r="1961" ht="18">
      <c r="P1961" s="301"/>
    </row>
    <row r="1962" ht="18">
      <c r="P1962" s="301"/>
    </row>
    <row r="1963" ht="18">
      <c r="P1963" s="301"/>
    </row>
    <row r="1964" ht="18">
      <c r="P1964" s="301"/>
    </row>
    <row r="1965" ht="18">
      <c r="P1965" s="301"/>
    </row>
    <row r="1966" ht="18">
      <c r="P1966" s="301"/>
    </row>
    <row r="1967" ht="18">
      <c r="P1967" s="301"/>
    </row>
    <row r="1968" ht="18">
      <c r="P1968" s="301"/>
    </row>
    <row r="1969" ht="18">
      <c r="P1969" s="301"/>
    </row>
    <row r="1970" ht="18">
      <c r="P1970" s="301"/>
    </row>
    <row r="1971" ht="18">
      <c r="P1971" s="301"/>
    </row>
    <row r="1972" ht="18">
      <c r="P1972" s="301"/>
    </row>
    <row r="1973" ht="18">
      <c r="P1973" s="301"/>
    </row>
    <row r="1974" ht="18">
      <c r="P1974" s="301"/>
    </row>
    <row r="1975" ht="18">
      <c r="P1975" s="301"/>
    </row>
    <row r="1976" ht="18">
      <c r="P1976" s="301"/>
    </row>
    <row r="1977" ht="18">
      <c r="P1977" s="301"/>
    </row>
    <row r="1978" ht="18">
      <c r="P1978" s="301"/>
    </row>
    <row r="1979" ht="18">
      <c r="P1979" s="301"/>
    </row>
    <row r="1980" ht="18">
      <c r="P1980" s="301"/>
    </row>
    <row r="1981" ht="18">
      <c r="P1981" s="301"/>
    </row>
    <row r="1982" ht="18">
      <c r="P1982" s="301"/>
    </row>
    <row r="1983" ht="18">
      <c r="P1983" s="301"/>
    </row>
    <row r="1984" ht="18">
      <c r="P1984" s="301"/>
    </row>
    <row r="1985" ht="18">
      <c r="P1985" s="301"/>
    </row>
    <row r="1986" ht="18">
      <c r="P1986" s="301"/>
    </row>
    <row r="1987" ht="18">
      <c r="P1987" s="301"/>
    </row>
    <row r="1988" ht="18">
      <c r="P1988" s="301"/>
    </row>
    <row r="1989" ht="18">
      <c r="P1989" s="301"/>
    </row>
    <row r="1990" ht="18">
      <c r="P1990" s="301"/>
    </row>
    <row r="1991" ht="18">
      <c r="P1991" s="301"/>
    </row>
    <row r="1992" ht="18">
      <c r="P1992" s="301"/>
    </row>
    <row r="1993" ht="18">
      <c r="P1993" s="301"/>
    </row>
    <row r="1994" ht="18">
      <c r="P1994" s="301"/>
    </row>
    <row r="1995" ht="18">
      <c r="P1995" s="301"/>
    </row>
    <row r="1996" ht="18">
      <c r="P1996" s="301"/>
    </row>
    <row r="1997" ht="18">
      <c r="P1997" s="301"/>
    </row>
    <row r="1998" ht="18">
      <c r="P1998" s="301"/>
    </row>
    <row r="1999" ht="18">
      <c r="P1999" s="301"/>
    </row>
    <row r="2000" ht="18">
      <c r="P2000" s="301"/>
    </row>
    <row r="2001" ht="18">
      <c r="P2001" s="301"/>
    </row>
    <row r="2002" ht="18">
      <c r="P2002" s="301"/>
    </row>
    <row r="2003" ht="18">
      <c r="P2003" s="301"/>
    </row>
    <row r="2004" ht="18">
      <c r="P2004" s="301"/>
    </row>
    <row r="2005" ht="18">
      <c r="P2005" s="301"/>
    </row>
    <row r="2006" ht="18">
      <c r="P2006" s="301"/>
    </row>
    <row r="2007" ht="18">
      <c r="P2007" s="301"/>
    </row>
    <row r="2008" ht="18">
      <c r="P2008" s="301"/>
    </row>
    <row r="2009" ht="18">
      <c r="P2009" s="301"/>
    </row>
    <row r="2010" ht="18">
      <c r="P2010" s="301"/>
    </row>
    <row r="2011" ht="18">
      <c r="P2011" s="301"/>
    </row>
    <row r="2012" ht="18">
      <c r="P2012" s="301"/>
    </row>
    <row r="2013" ht="18">
      <c r="P2013" s="301"/>
    </row>
    <row r="2014" ht="18">
      <c r="P2014" s="301"/>
    </row>
    <row r="2015" ht="18">
      <c r="P2015" s="301"/>
    </row>
    <row r="2016" ht="18">
      <c r="P2016" s="301"/>
    </row>
    <row r="2017" ht="18">
      <c r="P2017" s="301"/>
    </row>
    <row r="2018" ht="18">
      <c r="P2018" s="301"/>
    </row>
    <row r="2019" ht="18">
      <c r="P2019" s="301"/>
    </row>
    <row r="2020" ht="18">
      <c r="P2020" s="301"/>
    </row>
    <row r="2021" ht="18">
      <c r="P2021" s="301"/>
    </row>
    <row r="2022" ht="18">
      <c r="P2022" s="301"/>
    </row>
    <row r="2023" ht="18">
      <c r="P2023" s="301"/>
    </row>
    <row r="2024" ht="18">
      <c r="P2024" s="301"/>
    </row>
    <row r="2025" ht="18">
      <c r="P2025" s="301"/>
    </row>
    <row r="2026" ht="18">
      <c r="P2026" s="301"/>
    </row>
    <row r="2027" ht="18">
      <c r="P2027" s="301"/>
    </row>
    <row r="2028" ht="18">
      <c r="P2028" s="301"/>
    </row>
    <row r="2029" ht="18">
      <c r="P2029" s="301"/>
    </row>
    <row r="2030" ht="18">
      <c r="P2030" s="301"/>
    </row>
    <row r="2031" ht="18">
      <c r="P2031" s="301"/>
    </row>
    <row r="2032" ht="18">
      <c r="P2032" s="301"/>
    </row>
    <row r="2033" ht="18">
      <c r="P2033" s="301"/>
    </row>
    <row r="2034" ht="18">
      <c r="P2034" s="301"/>
    </row>
    <row r="2035" ht="18">
      <c r="P2035" s="301"/>
    </row>
    <row r="2036" ht="18">
      <c r="P2036" s="301"/>
    </row>
    <row r="2037" ht="18">
      <c r="P2037" s="301"/>
    </row>
    <row r="2038" ht="18">
      <c r="P2038" s="301"/>
    </row>
    <row r="2039" ht="18">
      <c r="P2039" s="301"/>
    </row>
    <row r="2040" ht="18">
      <c r="P2040" s="301"/>
    </row>
    <row r="2041" ht="18">
      <c r="P2041" s="301"/>
    </row>
    <row r="2042" ht="18">
      <c r="P2042" s="301"/>
    </row>
    <row r="2043" ht="18">
      <c r="P2043" s="301"/>
    </row>
    <row r="2044" ht="18">
      <c r="P2044" s="301"/>
    </row>
    <row r="2045" ht="18">
      <c r="P2045" s="301"/>
    </row>
    <row r="2046" ht="18">
      <c r="P2046" s="301"/>
    </row>
    <row r="2047" ht="18">
      <c r="P2047" s="301"/>
    </row>
    <row r="2048" ht="18">
      <c r="P2048" s="301"/>
    </row>
    <row r="2049" ht="18">
      <c r="P2049" s="301"/>
    </row>
    <row r="2050" ht="18">
      <c r="P2050" s="301"/>
    </row>
    <row r="2051" ht="18">
      <c r="P2051" s="301"/>
    </row>
    <row r="2052" ht="18">
      <c r="P2052" s="301"/>
    </row>
    <row r="2053" ht="18">
      <c r="P2053" s="301"/>
    </row>
    <row r="2054" ht="18">
      <c r="P2054" s="301"/>
    </row>
    <row r="2055" ht="18">
      <c r="P2055" s="301"/>
    </row>
    <row r="2056" ht="18">
      <c r="P2056" s="301"/>
    </row>
    <row r="2057" ht="18">
      <c r="P2057" s="301"/>
    </row>
    <row r="2058" ht="18">
      <c r="P2058" s="301"/>
    </row>
    <row r="2059" ht="18">
      <c r="P2059" s="301"/>
    </row>
    <row r="2060" ht="18">
      <c r="P2060" s="301"/>
    </row>
    <row r="2061" ht="18">
      <c r="P2061" s="301"/>
    </row>
    <row r="2062" ht="18">
      <c r="P2062" s="301"/>
    </row>
    <row r="2063" ht="18">
      <c r="P2063" s="301"/>
    </row>
    <row r="2064" ht="18">
      <c r="P2064" s="301"/>
    </row>
    <row r="2065" ht="18">
      <c r="P2065" s="301"/>
    </row>
    <row r="2066" ht="18">
      <c r="P2066" s="301"/>
    </row>
    <row r="2067" ht="18">
      <c r="P2067" s="301"/>
    </row>
    <row r="2068" ht="18">
      <c r="P2068" s="301"/>
    </row>
    <row r="2069" ht="18">
      <c r="P2069" s="301"/>
    </row>
    <row r="2070" ht="18">
      <c r="P2070" s="301"/>
    </row>
    <row r="2071" ht="18">
      <c r="P2071" s="301"/>
    </row>
    <row r="2072" ht="18">
      <c r="P2072" s="301"/>
    </row>
    <row r="2073" ht="18">
      <c r="P2073" s="301"/>
    </row>
    <row r="2074" ht="18">
      <c r="P2074" s="301"/>
    </row>
    <row r="2075" ht="18">
      <c r="P2075" s="301"/>
    </row>
    <row r="2076" ht="18">
      <c r="P2076" s="301"/>
    </row>
    <row r="2077" ht="18">
      <c r="P2077" s="301"/>
    </row>
    <row r="2078" ht="18">
      <c r="P2078" s="301"/>
    </row>
    <row r="2079" ht="18">
      <c r="P2079" s="301"/>
    </row>
    <row r="2080" ht="18">
      <c r="P2080" s="301"/>
    </row>
    <row r="2081" ht="18">
      <c r="P2081" s="301"/>
    </row>
    <row r="2082" ht="18">
      <c r="P2082" s="301"/>
    </row>
    <row r="2083" ht="18">
      <c r="P2083" s="301"/>
    </row>
    <row r="2084" ht="18">
      <c r="P2084" s="301"/>
    </row>
    <row r="2085" ht="18">
      <c r="P2085" s="301"/>
    </row>
    <row r="2086" ht="18">
      <c r="P2086" s="301"/>
    </row>
    <row r="2087" ht="18">
      <c r="P2087" s="301"/>
    </row>
    <row r="2088" ht="18">
      <c r="P2088" s="301"/>
    </row>
    <row r="2089" ht="18">
      <c r="P2089" s="301"/>
    </row>
    <row r="2090" ht="18">
      <c r="P2090" s="301"/>
    </row>
    <row r="2091" ht="18">
      <c r="P2091" s="301"/>
    </row>
    <row r="2092" ht="18">
      <c r="P2092" s="301"/>
    </row>
    <row r="2093" ht="18">
      <c r="P2093" s="301"/>
    </row>
    <row r="2094" ht="18">
      <c r="P2094" s="301"/>
    </row>
    <row r="2095" ht="18">
      <c r="P2095" s="301"/>
    </row>
    <row r="2096" ht="18">
      <c r="P2096" s="301"/>
    </row>
    <row r="2097" ht="18">
      <c r="P2097" s="301"/>
    </row>
    <row r="2098" ht="18">
      <c r="P2098" s="301"/>
    </row>
    <row r="2099" ht="18">
      <c r="P2099" s="301"/>
    </row>
    <row r="2100" ht="18">
      <c r="P2100" s="301"/>
    </row>
    <row r="2101" ht="18">
      <c r="P2101" s="301"/>
    </row>
    <row r="2102" ht="18">
      <c r="P2102" s="301"/>
    </row>
    <row r="2103" ht="18">
      <c r="P2103" s="301"/>
    </row>
    <row r="2104" ht="18">
      <c r="P2104" s="301"/>
    </row>
    <row r="2105" ht="18">
      <c r="P2105" s="301"/>
    </row>
    <row r="2106" ht="18">
      <c r="P2106" s="301"/>
    </row>
    <row r="2107" ht="18">
      <c r="P2107" s="301"/>
    </row>
    <row r="2108" ht="18">
      <c r="P2108" s="301"/>
    </row>
    <row r="2109" ht="18">
      <c r="P2109" s="301"/>
    </row>
    <row r="2110" ht="18">
      <c r="P2110" s="301"/>
    </row>
    <row r="2111" ht="18">
      <c r="P2111" s="301"/>
    </row>
    <row r="2112" ht="18">
      <c r="P2112" s="301"/>
    </row>
    <row r="2113" ht="18">
      <c r="P2113" s="301"/>
    </row>
    <row r="2114" ht="18">
      <c r="P2114" s="301"/>
    </row>
    <row r="2115" ht="18">
      <c r="P2115" s="301"/>
    </row>
    <row r="2116" ht="18">
      <c r="P2116" s="301"/>
    </row>
    <row r="2117" ht="18">
      <c r="P2117" s="301"/>
    </row>
    <row r="2118" ht="18">
      <c r="P2118" s="301"/>
    </row>
    <row r="2119" ht="18">
      <c r="P2119" s="301"/>
    </row>
    <row r="2120" ht="18">
      <c r="P2120" s="301"/>
    </row>
    <row r="2121" ht="18">
      <c r="P2121" s="301"/>
    </row>
    <row r="2122" ht="18">
      <c r="P2122" s="301"/>
    </row>
    <row r="2123" ht="18">
      <c r="P2123" s="301"/>
    </row>
    <row r="2124" ht="18">
      <c r="P2124" s="301"/>
    </row>
    <row r="2125" ht="18">
      <c r="P2125" s="301"/>
    </row>
    <row r="2126" ht="18">
      <c r="P2126" s="301"/>
    </row>
    <row r="2127" ht="18">
      <c r="P2127" s="301"/>
    </row>
    <row r="2128" ht="18">
      <c r="P2128" s="301"/>
    </row>
    <row r="2129" ht="18">
      <c r="P2129" s="301"/>
    </row>
    <row r="2130" ht="18">
      <c r="P2130" s="301"/>
    </row>
    <row r="2131" ht="18">
      <c r="P2131" s="301"/>
    </row>
    <row r="2132" ht="18">
      <c r="P2132" s="301"/>
    </row>
    <row r="2133" ht="18">
      <c r="P2133" s="301"/>
    </row>
    <row r="2134" ht="18">
      <c r="P2134" s="301"/>
    </row>
    <row r="2135" ht="18">
      <c r="P2135" s="301"/>
    </row>
    <row r="2136" ht="18">
      <c r="P2136" s="301"/>
    </row>
    <row r="2137" ht="18">
      <c r="P2137" s="301"/>
    </row>
    <row r="2138" ht="18">
      <c r="P2138" s="301"/>
    </row>
    <row r="2139" ht="18">
      <c r="P2139" s="301"/>
    </row>
    <row r="2140" ht="18">
      <c r="P2140" s="301"/>
    </row>
    <row r="2141" ht="18">
      <c r="P2141" s="301"/>
    </row>
    <row r="2142" ht="18">
      <c r="P2142" s="301"/>
    </row>
    <row r="2143" ht="18">
      <c r="P2143" s="301"/>
    </row>
    <row r="2144" ht="18">
      <c r="P2144" s="301"/>
    </row>
    <row r="2145" ht="18">
      <c r="P2145" s="301"/>
    </row>
    <row r="2146" ht="18">
      <c r="P2146" s="301"/>
    </row>
    <row r="2147" ht="18">
      <c r="P2147" s="301"/>
    </row>
    <row r="2148" ht="18">
      <c r="P2148" s="301"/>
    </row>
    <row r="2149" ht="18">
      <c r="P2149" s="301"/>
    </row>
    <row r="2150" ht="18">
      <c r="P2150" s="301"/>
    </row>
    <row r="2151" ht="18">
      <c r="P2151" s="301"/>
    </row>
    <row r="2152" ht="18">
      <c r="P2152" s="301"/>
    </row>
    <row r="2153" ht="18">
      <c r="P2153" s="301"/>
    </row>
    <row r="2154" ht="18">
      <c r="P2154" s="301"/>
    </row>
    <row r="2155" ht="18">
      <c r="P2155" s="301"/>
    </row>
    <row r="2156" ht="18">
      <c r="P2156" s="301"/>
    </row>
    <row r="2157" ht="18">
      <c r="P2157" s="301"/>
    </row>
    <row r="2158" ht="18">
      <c r="P2158" s="301"/>
    </row>
    <row r="2159" ht="18">
      <c r="P2159" s="301"/>
    </row>
    <row r="2160" ht="18">
      <c r="P2160" s="301"/>
    </row>
    <row r="2161" ht="18">
      <c r="P2161" s="301"/>
    </row>
    <row r="2162" ht="18">
      <c r="P2162" s="301"/>
    </row>
    <row r="2163" ht="18">
      <c r="P2163" s="301"/>
    </row>
    <row r="2164" ht="18">
      <c r="P2164" s="301"/>
    </row>
    <row r="2165" ht="18">
      <c r="P2165" s="301"/>
    </row>
    <row r="2166" ht="18">
      <c r="P2166" s="301"/>
    </row>
    <row r="2167" ht="18">
      <c r="P2167" s="301"/>
    </row>
    <row r="2168" ht="18">
      <c r="P2168" s="301"/>
    </row>
    <row r="2169" ht="18">
      <c r="P2169" s="301"/>
    </row>
    <row r="2170" ht="18">
      <c r="P2170" s="301"/>
    </row>
    <row r="2171" ht="18">
      <c r="P2171" s="301"/>
    </row>
    <row r="2172" ht="18">
      <c r="P2172" s="301"/>
    </row>
    <row r="2173" ht="18">
      <c r="P2173" s="301"/>
    </row>
    <row r="2174" ht="18">
      <c r="P2174" s="301"/>
    </row>
    <row r="2175" ht="18">
      <c r="P2175" s="301"/>
    </row>
    <row r="2176" ht="18">
      <c r="P2176" s="301"/>
    </row>
    <row r="2177" ht="18">
      <c r="P2177" s="301"/>
    </row>
    <row r="2178" ht="18">
      <c r="P2178" s="301"/>
    </row>
    <row r="2179" ht="18">
      <c r="P2179" s="301"/>
    </row>
    <row r="2180" ht="18">
      <c r="P2180" s="301"/>
    </row>
    <row r="2181" ht="18">
      <c r="P2181" s="301"/>
    </row>
    <row r="2182" ht="18">
      <c r="P2182" s="301"/>
    </row>
    <row r="2183" ht="18">
      <c r="P2183" s="301"/>
    </row>
    <row r="2184" ht="18">
      <c r="P2184" s="301"/>
    </row>
    <row r="2185" ht="18">
      <c r="P2185" s="301"/>
    </row>
    <row r="2186" ht="18">
      <c r="P2186" s="301"/>
    </row>
    <row r="2187" ht="18">
      <c r="P2187" s="301"/>
    </row>
    <row r="2188" ht="18">
      <c r="P2188" s="301"/>
    </row>
    <row r="2189" ht="18">
      <c r="P2189" s="301"/>
    </row>
    <row r="2190" ht="18">
      <c r="P2190" s="301"/>
    </row>
    <row r="2191" ht="18">
      <c r="P2191" s="301"/>
    </row>
    <row r="2192" ht="18">
      <c r="P2192" s="301"/>
    </row>
    <row r="2193" ht="18">
      <c r="P2193" s="301"/>
    </row>
    <row r="2194" ht="18">
      <c r="P2194" s="301"/>
    </row>
    <row r="2195" ht="18">
      <c r="P2195" s="301"/>
    </row>
    <row r="2196" ht="18">
      <c r="P2196" s="301"/>
    </row>
    <row r="2197" ht="18">
      <c r="P2197" s="301"/>
    </row>
    <row r="2198" ht="18">
      <c r="P2198" s="301"/>
    </row>
    <row r="2199" ht="18">
      <c r="P2199" s="301"/>
    </row>
    <row r="2200" ht="18">
      <c r="P2200" s="301"/>
    </row>
    <row r="2201" ht="18">
      <c r="P2201" s="301"/>
    </row>
    <row r="2202" ht="18">
      <c r="P2202" s="301"/>
    </row>
    <row r="2203" ht="18">
      <c r="P2203" s="301"/>
    </row>
    <row r="2204" ht="18">
      <c r="P2204" s="301"/>
    </row>
    <row r="2205" ht="18">
      <c r="P2205" s="301"/>
    </row>
    <row r="2206" ht="18">
      <c r="P2206" s="301"/>
    </row>
    <row r="2207" ht="18">
      <c r="P2207" s="301"/>
    </row>
    <row r="2208" ht="18">
      <c r="P2208" s="301"/>
    </row>
    <row r="2209" ht="18">
      <c r="P2209" s="301"/>
    </row>
    <row r="2210" ht="18">
      <c r="P2210" s="301"/>
    </row>
    <row r="2211" ht="18">
      <c r="P2211" s="301"/>
    </row>
    <row r="2212" ht="18">
      <c r="P2212" s="301"/>
    </row>
    <row r="2213" ht="18">
      <c r="P2213" s="301"/>
    </row>
    <row r="2214" ht="18">
      <c r="P2214" s="301"/>
    </row>
    <row r="2215" ht="18">
      <c r="P2215" s="301"/>
    </row>
    <row r="2216" ht="18">
      <c r="P2216" s="301"/>
    </row>
    <row r="2217" ht="18">
      <c r="P2217" s="301"/>
    </row>
    <row r="2218" ht="18">
      <c r="P2218" s="301"/>
    </row>
    <row r="2219" ht="18">
      <c r="P2219" s="301"/>
    </row>
    <row r="2220" ht="18">
      <c r="P2220" s="301"/>
    </row>
    <row r="2221" ht="18">
      <c r="P2221" s="301"/>
    </row>
    <row r="2222" ht="18">
      <c r="P2222" s="301"/>
    </row>
    <row r="2223" ht="18">
      <c r="P2223" s="301"/>
    </row>
    <row r="2224" ht="18">
      <c r="P2224" s="301"/>
    </row>
    <row r="2225" ht="18">
      <c r="P2225" s="301"/>
    </row>
    <row r="2226" ht="18">
      <c r="P2226" s="301"/>
    </row>
    <row r="2227" ht="18">
      <c r="P2227" s="301"/>
    </row>
    <row r="2228" ht="18">
      <c r="P2228" s="301"/>
    </row>
    <row r="2229" ht="18">
      <c r="P2229" s="301"/>
    </row>
    <row r="2230" ht="18">
      <c r="P2230" s="301"/>
    </row>
    <row r="2231" ht="18">
      <c r="P2231" s="301"/>
    </row>
    <row r="2232" ht="18">
      <c r="P2232" s="301"/>
    </row>
    <row r="2233" ht="18">
      <c r="P2233" s="301"/>
    </row>
    <row r="2234" ht="18">
      <c r="P2234" s="301"/>
    </row>
    <row r="2235" ht="18">
      <c r="P2235" s="301"/>
    </row>
    <row r="2236" ht="18">
      <c r="P2236" s="301"/>
    </row>
    <row r="2237" ht="18">
      <c r="P2237" s="301"/>
    </row>
    <row r="2238" ht="18">
      <c r="P2238" s="301"/>
    </row>
    <row r="2239" ht="18">
      <c r="P2239" s="301"/>
    </row>
    <row r="2240" ht="18">
      <c r="P2240" s="301"/>
    </row>
    <row r="2241" ht="18">
      <c r="P2241" s="301"/>
    </row>
    <row r="2242" ht="18">
      <c r="P2242" s="301"/>
    </row>
    <row r="2243" ht="18">
      <c r="P2243" s="301"/>
    </row>
    <row r="2244" ht="18">
      <c r="P2244" s="301"/>
    </row>
    <row r="2245" ht="18">
      <c r="P2245" s="301"/>
    </row>
    <row r="2246" ht="18">
      <c r="P2246" s="301"/>
    </row>
    <row r="2247" ht="18">
      <c r="P2247" s="301"/>
    </row>
    <row r="2248" ht="18">
      <c r="P2248" s="301"/>
    </row>
    <row r="2249" ht="18">
      <c r="P2249" s="301"/>
    </row>
    <row r="2250" ht="18">
      <c r="P2250" s="301"/>
    </row>
    <row r="2251" ht="18">
      <c r="P2251" s="301"/>
    </row>
    <row r="2252" ht="18">
      <c r="P2252" s="301"/>
    </row>
    <row r="2253" ht="18">
      <c r="P2253" s="301"/>
    </row>
    <row r="2254" ht="18">
      <c r="P2254" s="301"/>
    </row>
    <row r="2255" ht="18">
      <c r="P2255" s="301"/>
    </row>
    <row r="2256" ht="18">
      <c r="P2256" s="301"/>
    </row>
    <row r="2257" ht="18">
      <c r="P2257" s="301"/>
    </row>
    <row r="2258" ht="18">
      <c r="P2258" s="301"/>
    </row>
    <row r="2259" ht="18">
      <c r="P2259" s="301"/>
    </row>
    <row r="2260" ht="18">
      <c r="P2260" s="301"/>
    </row>
    <row r="2261" ht="18">
      <c r="P2261" s="301"/>
    </row>
    <row r="2262" ht="18">
      <c r="P2262" s="301"/>
    </row>
    <row r="2263" ht="18">
      <c r="P2263" s="301"/>
    </row>
    <row r="2264" ht="18">
      <c r="P2264" s="301"/>
    </row>
    <row r="2265" ht="18">
      <c r="P2265" s="301"/>
    </row>
    <row r="2266" ht="18">
      <c r="P2266" s="301"/>
    </row>
    <row r="2267" ht="18">
      <c r="P2267" s="301"/>
    </row>
    <row r="2268" ht="18">
      <c r="P2268" s="301"/>
    </row>
    <row r="2269" ht="18">
      <c r="P2269" s="301"/>
    </row>
    <row r="2270" ht="18">
      <c r="P2270" s="301"/>
    </row>
    <row r="2271" ht="18">
      <c r="P2271" s="301"/>
    </row>
    <row r="2272" ht="18">
      <c r="P2272" s="301"/>
    </row>
    <row r="2273" ht="18">
      <c r="P2273" s="301"/>
    </row>
    <row r="2274" ht="18">
      <c r="P2274" s="301"/>
    </row>
    <row r="2275" ht="18">
      <c r="P2275" s="301"/>
    </row>
    <row r="2276" ht="18">
      <c r="P2276" s="301"/>
    </row>
    <row r="2277" ht="18">
      <c r="P2277" s="301"/>
    </row>
    <row r="2278" ht="18">
      <c r="P2278" s="301"/>
    </row>
    <row r="2279" ht="18">
      <c r="P2279" s="301"/>
    </row>
    <row r="2280" ht="18">
      <c r="P2280" s="301"/>
    </row>
    <row r="2281" ht="18">
      <c r="P2281" s="301"/>
    </row>
    <row r="2282" ht="18">
      <c r="P2282" s="301"/>
    </row>
    <row r="2283" ht="18">
      <c r="P2283" s="301"/>
    </row>
    <row r="2284" ht="18">
      <c r="P2284" s="301"/>
    </row>
    <row r="2285" ht="18">
      <c r="P2285" s="301"/>
    </row>
    <row r="2286" ht="18">
      <c r="P2286" s="301"/>
    </row>
    <row r="2287" ht="18">
      <c r="P2287" s="301"/>
    </row>
    <row r="2288" ht="18">
      <c r="P2288" s="301"/>
    </row>
    <row r="2289" ht="18">
      <c r="P2289" s="301"/>
    </row>
    <row r="2290" ht="18">
      <c r="P2290" s="301"/>
    </row>
    <row r="2291" ht="18">
      <c r="P2291" s="301"/>
    </row>
    <row r="2292" ht="18">
      <c r="P2292" s="301"/>
    </row>
    <row r="2293" ht="18">
      <c r="P2293" s="301"/>
    </row>
    <row r="2294" ht="18">
      <c r="P2294" s="301"/>
    </row>
    <row r="2295" ht="18">
      <c r="P2295" s="301"/>
    </row>
    <row r="2296" ht="18">
      <c r="P2296" s="301"/>
    </row>
    <row r="2297" ht="18">
      <c r="P2297" s="301"/>
    </row>
    <row r="2298" ht="18">
      <c r="P2298" s="301"/>
    </row>
    <row r="2299" ht="18">
      <c r="P2299" s="301"/>
    </row>
    <row r="2300" ht="18">
      <c r="P2300" s="301"/>
    </row>
    <row r="2301" ht="18">
      <c r="P2301" s="301"/>
    </row>
    <row r="2302" ht="18">
      <c r="P2302" s="301"/>
    </row>
    <row r="2303" ht="18">
      <c r="P2303" s="301"/>
    </row>
    <row r="2304" ht="18">
      <c r="P2304" s="301"/>
    </row>
    <row r="2305" ht="18">
      <c r="P2305" s="301"/>
    </row>
    <row r="2306" ht="18">
      <c r="P2306" s="301"/>
    </row>
    <row r="2307" ht="18">
      <c r="P2307" s="301"/>
    </row>
    <row r="2308" ht="18">
      <c r="P2308" s="301"/>
    </row>
    <row r="2309" ht="18">
      <c r="P2309" s="301"/>
    </row>
    <row r="2310" ht="18">
      <c r="P2310" s="301"/>
    </row>
    <row r="2311" ht="18">
      <c r="P2311" s="301"/>
    </row>
    <row r="2312" ht="18">
      <c r="P2312" s="301"/>
    </row>
    <row r="2313" ht="18">
      <c r="P2313" s="301"/>
    </row>
    <row r="2314" ht="18">
      <c r="P2314" s="301"/>
    </row>
    <row r="2315" ht="18">
      <c r="P2315" s="301"/>
    </row>
    <row r="2316" ht="18">
      <c r="P2316" s="301"/>
    </row>
    <row r="2317" ht="18">
      <c r="P2317" s="301"/>
    </row>
    <row r="2318" ht="18">
      <c r="P2318" s="301"/>
    </row>
    <row r="2319" ht="18">
      <c r="P2319" s="301"/>
    </row>
    <row r="2320" ht="18">
      <c r="P2320" s="301"/>
    </row>
    <row r="2321" ht="18">
      <c r="P2321" s="301"/>
    </row>
    <row r="2322" ht="18">
      <c r="P2322" s="301"/>
    </row>
    <row r="2323" ht="18">
      <c r="P2323" s="301"/>
    </row>
    <row r="2324" ht="18">
      <c r="P2324" s="301"/>
    </row>
    <row r="2325" ht="18">
      <c r="P2325" s="301"/>
    </row>
    <row r="2326" ht="18">
      <c r="P2326" s="301"/>
    </row>
    <row r="2327" ht="18">
      <c r="P2327" s="301"/>
    </row>
    <row r="2328" ht="18">
      <c r="P2328" s="301"/>
    </row>
    <row r="2329" ht="18">
      <c r="P2329" s="301"/>
    </row>
    <row r="2330" ht="18">
      <c r="P2330" s="301"/>
    </row>
    <row r="2331" ht="18">
      <c r="P2331" s="301"/>
    </row>
    <row r="2332" ht="18">
      <c r="P2332" s="301"/>
    </row>
    <row r="2333" ht="18">
      <c r="P2333" s="301"/>
    </row>
    <row r="2334" ht="18">
      <c r="P2334" s="301"/>
    </row>
    <row r="2335" ht="18">
      <c r="P2335" s="301"/>
    </row>
    <row r="2336" ht="18">
      <c r="P2336" s="301"/>
    </row>
    <row r="2337" ht="18">
      <c r="P2337" s="301"/>
    </row>
    <row r="2338" ht="18">
      <c r="P2338" s="301"/>
    </row>
    <row r="2339" ht="18">
      <c r="P2339" s="301"/>
    </row>
    <row r="2340" ht="18">
      <c r="P2340" s="301"/>
    </row>
    <row r="2341" ht="18">
      <c r="P2341" s="301"/>
    </row>
    <row r="2342" ht="18">
      <c r="P2342" s="301"/>
    </row>
    <row r="2343" ht="18">
      <c r="P2343" s="301"/>
    </row>
    <row r="2344" ht="18">
      <c r="P2344" s="301"/>
    </row>
    <row r="2345" ht="18">
      <c r="P2345" s="301"/>
    </row>
    <row r="2346" ht="18">
      <c r="P2346" s="301"/>
    </row>
    <row r="2347" ht="18">
      <c r="P2347" s="301"/>
    </row>
    <row r="2348" ht="18">
      <c r="P2348" s="301"/>
    </row>
    <row r="2349" ht="18">
      <c r="P2349" s="301"/>
    </row>
    <row r="2350" ht="18">
      <c r="P2350" s="301"/>
    </row>
    <row r="2351" ht="18">
      <c r="P2351" s="301"/>
    </row>
    <row r="2352" ht="18">
      <c r="P2352" s="301"/>
    </row>
    <row r="2353" ht="18">
      <c r="P2353" s="301"/>
    </row>
    <row r="2354" ht="18">
      <c r="P2354" s="301"/>
    </row>
    <row r="2355" ht="18">
      <c r="P2355" s="301"/>
    </row>
    <row r="2356" ht="18">
      <c r="P2356" s="301"/>
    </row>
    <row r="2357" ht="18">
      <c r="P2357" s="301"/>
    </row>
    <row r="2358" ht="18">
      <c r="P2358" s="301"/>
    </row>
    <row r="2359" ht="18">
      <c r="P2359" s="301"/>
    </row>
    <row r="2360" ht="18">
      <c r="P2360" s="301"/>
    </row>
    <row r="2361" ht="18">
      <c r="P2361" s="301"/>
    </row>
    <row r="2362" ht="18">
      <c r="P2362" s="301"/>
    </row>
    <row r="2363" ht="18">
      <c r="P2363" s="301"/>
    </row>
    <row r="2364" ht="18">
      <c r="P2364" s="301"/>
    </row>
    <row r="2365" ht="18">
      <c r="P2365" s="301"/>
    </row>
    <row r="2366" ht="18">
      <c r="P2366" s="301"/>
    </row>
    <row r="2367" ht="18">
      <c r="P2367" s="301"/>
    </row>
    <row r="2368" ht="18">
      <c r="P2368" s="301"/>
    </row>
    <row r="2369" ht="18">
      <c r="P2369" s="301"/>
    </row>
    <row r="2370" ht="18">
      <c r="P2370" s="301"/>
    </row>
    <row r="2371" ht="18">
      <c r="P2371" s="301"/>
    </row>
    <row r="2372" ht="18">
      <c r="P2372" s="301"/>
    </row>
    <row r="2373" ht="18">
      <c r="P2373" s="301"/>
    </row>
    <row r="2374" ht="18">
      <c r="P2374" s="301"/>
    </row>
    <row r="2375" ht="18">
      <c r="P2375" s="301"/>
    </row>
    <row r="2376" ht="18">
      <c r="P2376" s="301"/>
    </row>
    <row r="2377" ht="18">
      <c r="P2377" s="301"/>
    </row>
    <row r="2378" ht="18">
      <c r="P2378" s="301"/>
    </row>
    <row r="2379" ht="18">
      <c r="P2379" s="301"/>
    </row>
    <row r="2380" ht="18">
      <c r="P2380" s="301"/>
    </row>
    <row r="2381" ht="18">
      <c r="P2381" s="301"/>
    </row>
    <row r="2382" ht="18">
      <c r="P2382" s="301"/>
    </row>
    <row r="2383" ht="18">
      <c r="P2383" s="301"/>
    </row>
    <row r="2384" ht="18">
      <c r="P2384" s="301"/>
    </row>
    <row r="2385" ht="18">
      <c r="P2385" s="301"/>
    </row>
    <row r="2386" ht="18">
      <c r="P2386" s="301"/>
    </row>
    <row r="2387" ht="18">
      <c r="P2387" s="301"/>
    </row>
    <row r="2388" ht="18">
      <c r="P2388" s="301"/>
    </row>
    <row r="2389" ht="18">
      <c r="P2389" s="301"/>
    </row>
    <row r="2390" ht="18">
      <c r="P2390" s="301"/>
    </row>
    <row r="2391" ht="18">
      <c r="P2391" s="301"/>
    </row>
    <row r="2392" ht="18">
      <c r="P2392" s="301"/>
    </row>
    <row r="2393" ht="18">
      <c r="P2393" s="301"/>
    </row>
    <row r="2394" ht="18">
      <c r="P2394" s="301"/>
    </row>
    <row r="2395" ht="18">
      <c r="P2395" s="301"/>
    </row>
    <row r="2396" ht="18">
      <c r="P2396" s="301"/>
    </row>
    <row r="2397" ht="18">
      <c r="P2397" s="301"/>
    </row>
    <row r="2398" ht="18">
      <c r="P2398" s="301"/>
    </row>
    <row r="2399" ht="18">
      <c r="P2399" s="301"/>
    </row>
    <row r="2400" ht="18">
      <c r="P2400" s="301"/>
    </row>
    <row r="2401" ht="18">
      <c r="P2401" s="301"/>
    </row>
    <row r="2402" ht="18">
      <c r="P2402" s="301"/>
    </row>
    <row r="2403" ht="18">
      <c r="P2403" s="301"/>
    </row>
    <row r="2404" ht="18">
      <c r="P2404" s="301"/>
    </row>
    <row r="2405" ht="18">
      <c r="P2405" s="301"/>
    </row>
    <row r="2406" ht="18">
      <c r="P2406" s="301"/>
    </row>
    <row r="2407" ht="18">
      <c r="P2407" s="301"/>
    </row>
    <row r="2408" ht="18">
      <c r="P2408" s="301"/>
    </row>
    <row r="2409" ht="18">
      <c r="P2409" s="301"/>
    </row>
    <row r="2410" ht="18">
      <c r="P2410" s="301"/>
    </row>
    <row r="2411" ht="18">
      <c r="P2411" s="301"/>
    </row>
    <row r="2412" ht="18">
      <c r="P2412" s="301"/>
    </row>
    <row r="2413" ht="18">
      <c r="P2413" s="301"/>
    </row>
    <row r="2414" ht="18">
      <c r="P2414" s="301"/>
    </row>
    <row r="2415" ht="18">
      <c r="P2415" s="301"/>
    </row>
    <row r="2416" ht="18">
      <c r="P2416" s="301"/>
    </row>
    <row r="2417" ht="18">
      <c r="P2417" s="301"/>
    </row>
    <row r="2418" ht="18">
      <c r="P2418" s="301"/>
    </row>
    <row r="2419" ht="18">
      <c r="P2419" s="301"/>
    </row>
    <row r="2420" ht="18">
      <c r="P2420" s="301"/>
    </row>
    <row r="2421" ht="18">
      <c r="P2421" s="301"/>
    </row>
    <row r="2422" ht="18">
      <c r="P2422" s="301"/>
    </row>
    <row r="2423" ht="18">
      <c r="P2423" s="301"/>
    </row>
    <row r="2424" ht="18">
      <c r="P2424" s="301"/>
    </row>
    <row r="2425" ht="18">
      <c r="P2425" s="301"/>
    </row>
    <row r="2426" ht="18">
      <c r="P2426" s="301"/>
    </row>
    <row r="2427" ht="18">
      <c r="P2427" s="301"/>
    </row>
    <row r="2428" ht="18">
      <c r="P2428" s="301"/>
    </row>
    <row r="2429" ht="18">
      <c r="P2429" s="301"/>
    </row>
    <row r="2430" ht="18">
      <c r="P2430" s="301"/>
    </row>
    <row r="2431" ht="18">
      <c r="P2431" s="301"/>
    </row>
    <row r="2432" ht="18">
      <c r="P2432" s="301"/>
    </row>
    <row r="2433" ht="18">
      <c r="P2433" s="301"/>
    </row>
    <row r="2434" ht="18">
      <c r="P2434" s="301"/>
    </row>
    <row r="2435" ht="18">
      <c r="P2435" s="301"/>
    </row>
    <row r="2436" ht="18">
      <c r="P2436" s="301"/>
    </row>
    <row r="2437" ht="18">
      <c r="P2437" s="301"/>
    </row>
    <row r="2438" ht="18">
      <c r="P2438" s="301"/>
    </row>
    <row r="2439" ht="18">
      <c r="P2439" s="301"/>
    </row>
    <row r="2440" ht="18">
      <c r="P2440" s="301"/>
    </row>
    <row r="2441" ht="18">
      <c r="P2441" s="301"/>
    </row>
    <row r="2442" ht="18">
      <c r="P2442" s="301"/>
    </row>
    <row r="2443" ht="18">
      <c r="P2443" s="301"/>
    </row>
    <row r="2444" ht="18">
      <c r="P2444" s="301"/>
    </row>
    <row r="2445" ht="18">
      <c r="P2445" s="301"/>
    </row>
    <row r="2446" ht="18">
      <c r="P2446" s="301"/>
    </row>
    <row r="2447" ht="18">
      <c r="P2447" s="301"/>
    </row>
    <row r="2448" ht="18">
      <c r="P2448" s="301"/>
    </row>
    <row r="2449" ht="18">
      <c r="P2449" s="301"/>
    </row>
    <row r="2450" ht="18">
      <c r="P2450" s="301"/>
    </row>
    <row r="2451" ht="18">
      <c r="P2451" s="301"/>
    </row>
    <row r="2452" ht="18">
      <c r="P2452" s="301"/>
    </row>
    <row r="2453" ht="18">
      <c r="P2453" s="301"/>
    </row>
    <row r="2454" ht="18">
      <c r="P2454" s="301"/>
    </row>
    <row r="2455" ht="18">
      <c r="P2455" s="301"/>
    </row>
    <row r="2456" ht="18">
      <c r="P2456" s="301"/>
    </row>
    <row r="2457" ht="18">
      <c r="P2457" s="301"/>
    </row>
    <row r="2458" ht="18">
      <c r="P2458" s="301"/>
    </row>
    <row r="2459" ht="18">
      <c r="P2459" s="301"/>
    </row>
    <row r="2460" ht="18">
      <c r="P2460" s="301"/>
    </row>
    <row r="2461" ht="18">
      <c r="P2461" s="301"/>
    </row>
    <row r="2462" ht="18">
      <c r="P2462" s="301"/>
    </row>
    <row r="2463" ht="18">
      <c r="P2463" s="301"/>
    </row>
    <row r="2464" ht="18">
      <c r="P2464" s="301"/>
    </row>
    <row r="2465" ht="18">
      <c r="P2465" s="301"/>
    </row>
    <row r="2466" ht="18">
      <c r="P2466" s="301"/>
    </row>
    <row r="2467" ht="18">
      <c r="P2467" s="301"/>
    </row>
    <row r="2468" ht="18">
      <c r="P2468" s="301"/>
    </row>
    <row r="2469" ht="18">
      <c r="P2469" s="301"/>
    </row>
    <row r="2470" ht="18">
      <c r="P2470" s="301"/>
    </row>
    <row r="2471" ht="18">
      <c r="P2471" s="301"/>
    </row>
    <row r="2472" ht="18">
      <c r="P2472" s="301"/>
    </row>
    <row r="2473" ht="18">
      <c r="P2473" s="301"/>
    </row>
    <row r="2474" ht="18">
      <c r="P2474" s="301"/>
    </row>
    <row r="2475" ht="18">
      <c r="P2475" s="301"/>
    </row>
    <row r="2476" ht="18">
      <c r="P2476" s="301"/>
    </row>
    <row r="2477" ht="18">
      <c r="P2477" s="301"/>
    </row>
    <row r="2478" ht="18">
      <c r="P2478" s="301"/>
    </row>
    <row r="2479" ht="18">
      <c r="P2479" s="301"/>
    </row>
    <row r="2480" ht="18">
      <c r="P2480" s="301"/>
    </row>
    <row r="2481" ht="18">
      <c r="P2481" s="301"/>
    </row>
    <row r="2482" ht="18">
      <c r="P2482" s="301"/>
    </row>
    <row r="2483" ht="18">
      <c r="P2483" s="301"/>
    </row>
    <row r="2484" ht="18">
      <c r="P2484" s="301"/>
    </row>
    <row r="2485" ht="18">
      <c r="P2485" s="301"/>
    </row>
    <row r="2486" ht="18">
      <c r="P2486" s="301"/>
    </row>
    <row r="2487" ht="18">
      <c r="P2487" s="301"/>
    </row>
    <row r="2488" ht="18">
      <c r="P2488" s="301"/>
    </row>
    <row r="2489" ht="18">
      <c r="P2489" s="301"/>
    </row>
    <row r="2490" ht="18">
      <c r="P2490" s="301"/>
    </row>
    <row r="2491" ht="18">
      <c r="P2491" s="301"/>
    </row>
    <row r="2492" ht="18">
      <c r="P2492" s="301"/>
    </row>
    <row r="2493" ht="18">
      <c r="P2493" s="301"/>
    </row>
    <row r="2494" ht="18">
      <c r="P2494" s="301"/>
    </row>
    <row r="2495" ht="18">
      <c r="P2495" s="301"/>
    </row>
    <row r="2496" ht="18">
      <c r="P2496" s="301"/>
    </row>
    <row r="2497" ht="18">
      <c r="P2497" s="301"/>
    </row>
    <row r="2498" ht="18">
      <c r="P2498" s="301"/>
    </row>
    <row r="2499" ht="18">
      <c r="P2499" s="301"/>
    </row>
    <row r="2500" ht="18">
      <c r="P2500" s="301"/>
    </row>
    <row r="2501" ht="18">
      <c r="P2501" s="301"/>
    </row>
    <row r="2502" ht="18">
      <c r="P2502" s="301"/>
    </row>
    <row r="2503" ht="18">
      <c r="P2503" s="301"/>
    </row>
    <row r="2504" ht="18">
      <c r="P2504" s="301"/>
    </row>
    <row r="2505" ht="18">
      <c r="P2505" s="301"/>
    </row>
    <row r="2506" ht="18">
      <c r="P2506" s="301"/>
    </row>
    <row r="2507" ht="18">
      <c r="P2507" s="301"/>
    </row>
    <row r="2508" ht="18">
      <c r="P2508" s="301"/>
    </row>
    <row r="2509" ht="18">
      <c r="P2509" s="301"/>
    </row>
    <row r="2510" ht="18">
      <c r="P2510" s="301"/>
    </row>
    <row r="2511" ht="18">
      <c r="P2511" s="301"/>
    </row>
    <row r="2512" ht="18">
      <c r="P2512" s="301"/>
    </row>
    <row r="2513" ht="18">
      <c r="P2513" s="301"/>
    </row>
    <row r="2514" ht="18">
      <c r="P2514" s="301"/>
    </row>
    <row r="2515" ht="18">
      <c r="P2515" s="301"/>
    </row>
    <row r="2516" ht="18">
      <c r="P2516" s="301"/>
    </row>
    <row r="2517" ht="18">
      <c r="P2517" s="301"/>
    </row>
    <row r="2518" ht="18">
      <c r="P2518" s="301"/>
    </row>
    <row r="2519" ht="18">
      <c r="P2519" s="301"/>
    </row>
    <row r="2520" ht="18">
      <c r="P2520" s="301"/>
    </row>
    <row r="2521" ht="18">
      <c r="P2521" s="301"/>
    </row>
    <row r="2522" ht="18">
      <c r="P2522" s="301"/>
    </row>
    <row r="2523" ht="18">
      <c r="P2523" s="301"/>
    </row>
    <row r="2524" ht="18">
      <c r="P2524" s="301"/>
    </row>
    <row r="2525" ht="18">
      <c r="P2525" s="301"/>
    </row>
    <row r="2526" ht="18">
      <c r="P2526" s="301"/>
    </row>
    <row r="2527" ht="18">
      <c r="P2527" s="301"/>
    </row>
    <row r="2528" ht="18">
      <c r="P2528" s="301"/>
    </row>
    <row r="2529" ht="18">
      <c r="P2529" s="301"/>
    </row>
    <row r="2530" ht="18">
      <c r="P2530" s="301"/>
    </row>
    <row r="2531" ht="18">
      <c r="P2531" s="301"/>
    </row>
    <row r="2532" ht="18">
      <c r="P2532" s="301"/>
    </row>
    <row r="2533" ht="18">
      <c r="P2533" s="301"/>
    </row>
    <row r="2534" ht="18">
      <c r="P2534" s="301"/>
    </row>
    <row r="2535" ht="18">
      <c r="P2535" s="301"/>
    </row>
    <row r="2536" ht="18">
      <c r="P2536" s="301"/>
    </row>
    <row r="2537" ht="18">
      <c r="P2537" s="301"/>
    </row>
    <row r="2538" ht="18">
      <c r="P2538" s="301"/>
    </row>
    <row r="2539" ht="18">
      <c r="P2539" s="301"/>
    </row>
    <row r="2540" ht="18">
      <c r="P2540" s="301"/>
    </row>
    <row r="2541" ht="18">
      <c r="P2541" s="301"/>
    </row>
    <row r="2542" ht="18">
      <c r="P2542" s="301"/>
    </row>
    <row r="2543" ht="18">
      <c r="P2543" s="301"/>
    </row>
    <row r="2544" ht="18">
      <c r="P2544" s="301"/>
    </row>
    <row r="2545" ht="18">
      <c r="P2545" s="301"/>
    </row>
    <row r="2546" ht="18">
      <c r="P2546" s="301"/>
    </row>
    <row r="2547" ht="18">
      <c r="P2547" s="301"/>
    </row>
    <row r="2548" ht="18">
      <c r="P2548" s="301"/>
    </row>
    <row r="2549" ht="18">
      <c r="P2549" s="301"/>
    </row>
    <row r="2550" ht="18">
      <c r="P2550" s="301"/>
    </row>
    <row r="2551" ht="18">
      <c r="P2551" s="301"/>
    </row>
    <row r="2552" ht="18">
      <c r="P2552" s="301"/>
    </row>
    <row r="2553" ht="18">
      <c r="P2553" s="301"/>
    </row>
    <row r="2554" ht="18">
      <c r="P2554" s="301"/>
    </row>
    <row r="2555" ht="18">
      <c r="P2555" s="301"/>
    </row>
    <row r="2556" ht="18">
      <c r="P2556" s="301"/>
    </row>
    <row r="2557" ht="18">
      <c r="P2557" s="301"/>
    </row>
    <row r="2558" ht="18">
      <c r="P2558" s="301"/>
    </row>
    <row r="2559" ht="18">
      <c r="P2559" s="301"/>
    </row>
    <row r="2560" ht="18">
      <c r="P2560" s="301"/>
    </row>
    <row r="2561" ht="18">
      <c r="P2561" s="301"/>
    </row>
    <row r="2562" ht="18">
      <c r="P2562" s="301"/>
    </row>
    <row r="2563" ht="18">
      <c r="P2563" s="301"/>
    </row>
    <row r="2564" ht="18">
      <c r="P2564" s="301"/>
    </row>
    <row r="2565" ht="18">
      <c r="P2565" s="301"/>
    </row>
    <row r="2566" ht="18">
      <c r="P2566" s="301"/>
    </row>
    <row r="2567" ht="18">
      <c r="P2567" s="301"/>
    </row>
    <row r="2568" ht="18">
      <c r="P2568" s="301"/>
    </row>
    <row r="2569" ht="18">
      <c r="P2569" s="301"/>
    </row>
    <row r="2570" ht="18">
      <c r="P2570" s="301"/>
    </row>
    <row r="2571" ht="18">
      <c r="P2571" s="301"/>
    </row>
    <row r="2572" ht="18">
      <c r="P2572" s="301"/>
    </row>
    <row r="2573" ht="18">
      <c r="P2573" s="301"/>
    </row>
    <row r="2574" ht="18">
      <c r="P2574" s="301"/>
    </row>
    <row r="2575" ht="18">
      <c r="P2575" s="301"/>
    </row>
    <row r="2576" ht="18">
      <c r="P2576" s="301"/>
    </row>
    <row r="2577" ht="18">
      <c r="P2577" s="301"/>
    </row>
    <row r="2578" ht="18">
      <c r="P2578" s="301"/>
    </row>
    <row r="2579" ht="18">
      <c r="P2579" s="301"/>
    </row>
    <row r="2580" ht="18">
      <c r="P2580" s="301"/>
    </row>
    <row r="2581" ht="18">
      <c r="P2581" s="301"/>
    </row>
    <row r="2582" ht="18">
      <c r="P2582" s="301"/>
    </row>
    <row r="2583" ht="18">
      <c r="P2583" s="301"/>
    </row>
    <row r="2584" ht="18">
      <c r="P2584" s="301"/>
    </row>
    <row r="2585" ht="18">
      <c r="P2585" s="301"/>
    </row>
    <row r="2586" ht="18">
      <c r="P2586" s="301"/>
    </row>
    <row r="2587" ht="18">
      <c r="P2587" s="301"/>
    </row>
    <row r="2588" ht="18">
      <c r="P2588" s="301"/>
    </row>
    <row r="2589" ht="18">
      <c r="P2589" s="301"/>
    </row>
    <row r="2590" ht="18">
      <c r="P2590" s="301"/>
    </row>
    <row r="2591" ht="18">
      <c r="P2591" s="301"/>
    </row>
    <row r="2592" ht="18">
      <c r="P2592" s="301"/>
    </row>
    <row r="2593" ht="18">
      <c r="P2593" s="301"/>
    </row>
    <row r="2594" ht="18">
      <c r="P2594" s="301"/>
    </row>
    <row r="2595" ht="18">
      <c r="P2595" s="301"/>
    </row>
    <row r="2596" ht="18">
      <c r="P2596" s="301"/>
    </row>
    <row r="2597" ht="18">
      <c r="P2597" s="301"/>
    </row>
    <row r="2598" ht="18">
      <c r="P2598" s="301"/>
    </row>
    <row r="2599" ht="18">
      <c r="P2599" s="301"/>
    </row>
    <row r="2600" ht="18">
      <c r="P2600" s="301"/>
    </row>
    <row r="2601" ht="18">
      <c r="P2601" s="301"/>
    </row>
    <row r="2602" ht="18">
      <c r="P2602" s="301"/>
    </row>
    <row r="2603" ht="18">
      <c r="P2603" s="301"/>
    </row>
    <row r="2604" ht="18">
      <c r="P2604" s="301"/>
    </row>
    <row r="2605" ht="18">
      <c r="P2605" s="301"/>
    </row>
    <row r="2606" ht="18">
      <c r="P2606" s="301"/>
    </row>
    <row r="2607" ht="18">
      <c r="P2607" s="301"/>
    </row>
    <row r="2608" ht="18">
      <c r="P2608" s="301"/>
    </row>
    <row r="2609" ht="18">
      <c r="P2609" s="301"/>
    </row>
    <row r="2610" ht="18">
      <c r="P2610" s="301"/>
    </row>
    <row r="2611" ht="18">
      <c r="P2611" s="301"/>
    </row>
    <row r="2612" ht="18">
      <c r="P2612" s="301"/>
    </row>
    <row r="2613" ht="18">
      <c r="P2613" s="301"/>
    </row>
    <row r="2614" ht="18">
      <c r="P2614" s="301"/>
    </row>
    <row r="2615" ht="18">
      <c r="P2615" s="301"/>
    </row>
    <row r="2616" ht="18">
      <c r="P2616" s="301"/>
    </row>
    <row r="2617" ht="18">
      <c r="P2617" s="301"/>
    </row>
    <row r="2618" ht="18">
      <c r="P2618" s="301"/>
    </row>
    <row r="2619" ht="18">
      <c r="P2619" s="301"/>
    </row>
    <row r="2620" ht="18">
      <c r="P2620" s="301"/>
    </row>
    <row r="2621" ht="18">
      <c r="P2621" s="301"/>
    </row>
    <row r="2622" ht="18">
      <c r="P2622" s="301"/>
    </row>
    <row r="2623" ht="18">
      <c r="P2623" s="301"/>
    </row>
    <row r="2624" ht="18">
      <c r="P2624" s="301"/>
    </row>
    <row r="2625" ht="18">
      <c r="P2625" s="301"/>
    </row>
    <row r="2626" ht="18">
      <c r="P2626" s="301"/>
    </row>
    <row r="2627" ht="18">
      <c r="P2627" s="301"/>
    </row>
    <row r="2628" ht="18">
      <c r="P2628" s="301"/>
    </row>
    <row r="2629" ht="18">
      <c r="P2629" s="301"/>
    </row>
    <row r="2630" ht="18">
      <c r="P2630" s="301"/>
    </row>
    <row r="2631" ht="18">
      <c r="P2631" s="301"/>
    </row>
    <row r="2632" ht="18">
      <c r="P2632" s="301"/>
    </row>
    <row r="2633" ht="18">
      <c r="P2633" s="301"/>
    </row>
    <row r="2634" ht="18">
      <c r="P2634" s="301"/>
    </row>
    <row r="2635" ht="18">
      <c r="P2635" s="301"/>
    </row>
    <row r="2636" ht="18">
      <c r="P2636" s="301"/>
    </row>
    <row r="2637" ht="18">
      <c r="P2637" s="301"/>
    </row>
    <row r="2638" ht="18">
      <c r="P2638" s="301"/>
    </row>
    <row r="2639" ht="18">
      <c r="P2639" s="301"/>
    </row>
    <row r="2640" ht="18">
      <c r="P2640" s="301"/>
    </row>
    <row r="2641" ht="18">
      <c r="P2641" s="301"/>
    </row>
    <row r="2642" ht="18">
      <c r="P2642" s="301"/>
    </row>
    <row r="2643" ht="18">
      <c r="P2643" s="301"/>
    </row>
    <row r="2644" ht="18">
      <c r="P2644" s="301"/>
    </row>
    <row r="2645" ht="18">
      <c r="P2645" s="301"/>
    </row>
    <row r="2646" ht="18">
      <c r="P2646" s="301"/>
    </row>
    <row r="2647" ht="18">
      <c r="P2647" s="301"/>
    </row>
    <row r="2648" ht="18">
      <c r="P2648" s="301"/>
    </row>
    <row r="2649" ht="18">
      <c r="P2649" s="301"/>
    </row>
    <row r="2650" ht="18">
      <c r="P2650" s="301"/>
    </row>
    <row r="2651" ht="18">
      <c r="P2651" s="301"/>
    </row>
    <row r="2652" ht="18">
      <c r="P2652" s="301"/>
    </row>
    <row r="2653" ht="18">
      <c r="P2653" s="301"/>
    </row>
    <row r="2654" ht="18">
      <c r="P2654" s="301"/>
    </row>
    <row r="2655" ht="18">
      <c r="P2655" s="301"/>
    </row>
    <row r="2656" ht="18">
      <c r="P2656" s="301"/>
    </row>
    <row r="2657" ht="18">
      <c r="P2657" s="301"/>
    </row>
    <row r="2658" ht="18">
      <c r="P2658" s="301"/>
    </row>
    <row r="2659" ht="18">
      <c r="P2659" s="301"/>
    </row>
    <row r="2660" ht="18">
      <c r="P2660" s="301"/>
    </row>
    <row r="2661" ht="18">
      <c r="P2661" s="301"/>
    </row>
    <row r="2662" ht="18">
      <c r="P2662" s="301"/>
    </row>
    <row r="2663" ht="18">
      <c r="P2663" s="301"/>
    </row>
    <row r="2664" ht="18">
      <c r="P2664" s="301"/>
    </row>
    <row r="2665" ht="18">
      <c r="P2665" s="301"/>
    </row>
    <row r="2666" ht="18">
      <c r="P2666" s="301"/>
    </row>
    <row r="2667" ht="18">
      <c r="P2667" s="301"/>
    </row>
    <row r="2668" ht="18">
      <c r="P2668" s="301"/>
    </row>
    <row r="2669" ht="18">
      <c r="P2669" s="301"/>
    </row>
    <row r="2670" ht="18">
      <c r="P2670" s="301"/>
    </row>
    <row r="2671" ht="18">
      <c r="P2671" s="301"/>
    </row>
    <row r="2672" ht="18">
      <c r="P2672" s="301"/>
    </row>
    <row r="2673" ht="18">
      <c r="P2673" s="301"/>
    </row>
    <row r="2674" ht="18">
      <c r="P2674" s="301"/>
    </row>
    <row r="2675" ht="18">
      <c r="P2675" s="301"/>
    </row>
    <row r="2676" ht="18">
      <c r="P2676" s="301"/>
    </row>
    <row r="2677" ht="18">
      <c r="P2677" s="301"/>
    </row>
    <row r="2678" ht="18">
      <c r="P2678" s="301"/>
    </row>
    <row r="2679" ht="18">
      <c r="P2679" s="301"/>
    </row>
    <row r="2680" ht="18">
      <c r="P2680" s="301"/>
    </row>
    <row r="2681" ht="18">
      <c r="P2681" s="301"/>
    </row>
    <row r="2682" ht="18">
      <c r="P2682" s="301"/>
    </row>
    <row r="2683" ht="18">
      <c r="P2683" s="301"/>
    </row>
    <row r="2684" ht="18">
      <c r="P2684" s="301"/>
    </row>
    <row r="2685" ht="18">
      <c r="P2685" s="301"/>
    </row>
    <row r="2686" ht="18">
      <c r="P2686" s="301"/>
    </row>
    <row r="2687" ht="18">
      <c r="P2687" s="301"/>
    </row>
    <row r="2688" ht="18">
      <c r="P2688" s="301"/>
    </row>
    <row r="2689" ht="18">
      <c r="P2689" s="301"/>
    </row>
    <row r="2690" ht="18">
      <c r="P2690" s="301"/>
    </row>
    <row r="2691" ht="18">
      <c r="P2691" s="301"/>
    </row>
    <row r="2692" ht="18">
      <c r="P2692" s="301"/>
    </row>
    <row r="2693" ht="18">
      <c r="P2693" s="301"/>
    </row>
    <row r="2694" ht="18">
      <c r="P2694" s="301"/>
    </row>
    <row r="2695" ht="18">
      <c r="P2695" s="301"/>
    </row>
    <row r="2696" ht="18">
      <c r="P2696" s="301"/>
    </row>
    <row r="2697" ht="18">
      <c r="P2697" s="301"/>
    </row>
    <row r="2698" ht="18">
      <c r="P2698" s="301"/>
    </row>
    <row r="2699" ht="18">
      <c r="P2699" s="301"/>
    </row>
    <row r="2700" ht="18">
      <c r="P2700" s="301"/>
    </row>
    <row r="2701" ht="18">
      <c r="P2701" s="301"/>
    </row>
    <row r="2702" ht="18">
      <c r="P2702" s="301"/>
    </row>
    <row r="2703" ht="18">
      <c r="P2703" s="301"/>
    </row>
    <row r="2704" ht="18">
      <c r="P2704" s="301"/>
    </row>
    <row r="2705" ht="18">
      <c r="P2705" s="301"/>
    </row>
    <row r="2706" ht="18">
      <c r="P2706" s="301"/>
    </row>
    <row r="2707" ht="18">
      <c r="P2707" s="301"/>
    </row>
  </sheetData>
  <sheetProtection/>
  <mergeCells count="1">
    <mergeCell ref="D2:M2"/>
  </mergeCells>
  <printOptions horizontalCentered="1" verticalCentered="1"/>
  <pageMargins left="0.1968503937007874" right="0.1968503937007874" top="0.1968503937007874" bottom="0.15748031496062992" header="0.4330708661417323" footer="0.31496062992125984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140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Q23" sqref="Q23"/>
    </sheetView>
  </sheetViews>
  <sheetFormatPr defaultColWidth="9.125" defaultRowHeight="12.75"/>
  <cols>
    <col min="1" max="1" width="10.75390625" style="407" customWidth="1"/>
    <col min="2" max="2" width="16.375" style="407" customWidth="1"/>
    <col min="3" max="14" width="8.375" style="407" customWidth="1"/>
    <col min="15" max="15" width="18.625" style="376" customWidth="1"/>
    <col min="16" max="16" width="15.125" style="376" customWidth="1"/>
    <col min="17" max="17" width="15.625" style="376" customWidth="1"/>
    <col min="18" max="16384" width="9.125" style="376" customWidth="1"/>
  </cols>
  <sheetData>
    <row r="2" spans="1:15" ht="34.5" customHeight="1">
      <c r="A2" s="368" t="s">
        <v>222</v>
      </c>
      <c r="B2" s="369" t="s">
        <v>223</v>
      </c>
      <c r="C2" s="370" t="s">
        <v>224</v>
      </c>
      <c r="D2" s="371" t="s">
        <v>289</v>
      </c>
      <c r="E2" s="372"/>
      <c r="F2" s="372"/>
      <c r="G2" s="372"/>
      <c r="H2" s="372"/>
      <c r="I2" s="372"/>
      <c r="J2" s="372"/>
      <c r="K2" s="372"/>
      <c r="L2" s="372"/>
      <c r="M2" s="373"/>
      <c r="N2" s="374"/>
      <c r="O2" s="375"/>
    </row>
    <row r="3" spans="1:15" ht="13.5" customHeight="1">
      <c r="A3" s="377" t="s">
        <v>226</v>
      </c>
      <c r="B3" s="378" t="s">
        <v>227</v>
      </c>
      <c r="C3" s="379" t="s">
        <v>228</v>
      </c>
      <c r="D3" s="380"/>
      <c r="E3" s="380"/>
      <c r="F3" s="380"/>
      <c r="G3" s="380"/>
      <c r="H3" s="381"/>
      <c r="I3" s="381"/>
      <c r="J3" s="381"/>
      <c r="K3" s="381"/>
      <c r="L3" s="380"/>
      <c r="M3" s="380"/>
      <c r="N3" s="380"/>
      <c r="O3" s="382"/>
    </row>
    <row r="4" spans="1:16" ht="23.25" customHeight="1">
      <c r="A4" s="383"/>
      <c r="B4" s="384"/>
      <c r="C4" s="385" t="s">
        <v>58</v>
      </c>
      <c r="D4" s="385" t="s">
        <v>133</v>
      </c>
      <c r="E4" s="385" t="s">
        <v>66</v>
      </c>
      <c r="F4" s="385" t="s">
        <v>60</v>
      </c>
      <c r="G4" s="385" t="s">
        <v>92</v>
      </c>
      <c r="H4" s="385" t="s">
        <v>127</v>
      </c>
      <c r="I4" s="385" t="s">
        <v>74</v>
      </c>
      <c r="J4" s="385" t="s">
        <v>61</v>
      </c>
      <c r="K4" s="386" t="s">
        <v>70</v>
      </c>
      <c r="L4" s="385" t="s">
        <v>130</v>
      </c>
      <c r="M4" s="387" t="s">
        <v>68</v>
      </c>
      <c r="N4" s="385" t="s">
        <v>69</v>
      </c>
      <c r="O4" s="388" t="s">
        <v>1</v>
      </c>
      <c r="P4" s="302" t="s">
        <v>22</v>
      </c>
    </row>
    <row r="5" spans="1:17" ht="23.25" customHeight="1">
      <c r="A5" s="389" t="s">
        <v>23</v>
      </c>
      <c r="B5" s="390" t="s">
        <v>75</v>
      </c>
      <c r="C5" s="391" t="s">
        <v>290</v>
      </c>
      <c r="D5" s="391" t="s">
        <v>196</v>
      </c>
      <c r="E5" s="391" t="s">
        <v>291</v>
      </c>
      <c r="F5" s="391" t="s">
        <v>292</v>
      </c>
      <c r="G5" s="391" t="s">
        <v>293</v>
      </c>
      <c r="H5" s="391" t="s">
        <v>294</v>
      </c>
      <c r="I5" s="391" t="s">
        <v>295</v>
      </c>
      <c r="J5" s="391" t="s">
        <v>296</v>
      </c>
      <c r="K5" s="392" t="s">
        <v>297</v>
      </c>
      <c r="L5" s="393" t="s">
        <v>298</v>
      </c>
      <c r="M5" s="394" t="s">
        <v>120</v>
      </c>
      <c r="N5" s="391" t="s">
        <v>121</v>
      </c>
      <c r="O5" s="395" t="s">
        <v>22</v>
      </c>
      <c r="P5" s="303" t="s">
        <v>299</v>
      </c>
      <c r="Q5" s="412"/>
    </row>
    <row r="6" spans="1:17" ht="19.5" customHeight="1">
      <c r="A6" s="396" t="s">
        <v>36</v>
      </c>
      <c r="B6" s="397" t="s">
        <v>9</v>
      </c>
      <c r="C6" s="398">
        <v>2374</v>
      </c>
      <c r="D6" s="399">
        <v>2127</v>
      </c>
      <c r="E6" s="400">
        <v>2249</v>
      </c>
      <c r="F6" s="399">
        <v>2186</v>
      </c>
      <c r="G6" s="398">
        <v>1753</v>
      </c>
      <c r="H6" s="399">
        <v>2305</v>
      </c>
      <c r="I6" s="398">
        <v>1910</v>
      </c>
      <c r="J6" s="401">
        <v>2332</v>
      </c>
      <c r="K6" s="401">
        <v>2296</v>
      </c>
      <c r="L6" s="399">
        <v>2072</v>
      </c>
      <c r="M6" s="398">
        <v>1927</v>
      </c>
      <c r="N6" s="399">
        <v>2043</v>
      </c>
      <c r="O6" s="402">
        <f aca="true" t="shared" si="0" ref="O6:O25">SUM(C6:N6)</f>
        <v>25574</v>
      </c>
      <c r="P6" s="430">
        <f>+O6*0.214046</f>
        <v>5474.012404</v>
      </c>
      <c r="Q6" s="413"/>
    </row>
    <row r="7" spans="1:17" ht="19.5" customHeight="1">
      <c r="A7" s="396" t="s">
        <v>37</v>
      </c>
      <c r="B7" s="397" t="s">
        <v>2</v>
      </c>
      <c r="C7" s="398">
        <v>2281</v>
      </c>
      <c r="D7" s="399">
        <v>2478</v>
      </c>
      <c r="E7" s="398">
        <v>1768</v>
      </c>
      <c r="F7" s="399">
        <v>2001</v>
      </c>
      <c r="G7" s="398">
        <v>1961</v>
      </c>
      <c r="H7" s="399">
        <v>2162</v>
      </c>
      <c r="I7" s="401">
        <v>2152</v>
      </c>
      <c r="J7" s="399">
        <v>2022</v>
      </c>
      <c r="K7" s="398">
        <v>1896</v>
      </c>
      <c r="L7" s="399">
        <v>2216</v>
      </c>
      <c r="M7" s="398">
        <v>2102</v>
      </c>
      <c r="N7" s="401">
        <v>2266</v>
      </c>
      <c r="O7" s="402">
        <f t="shared" si="0"/>
        <v>25305</v>
      </c>
      <c r="P7" s="430">
        <f aca="true" t="shared" si="1" ref="P7:P25">+O7*0.214046</f>
        <v>5416.434029999999</v>
      </c>
      <c r="Q7" s="413"/>
    </row>
    <row r="8" spans="1:17" ht="19.5" customHeight="1">
      <c r="A8" s="396" t="s">
        <v>38</v>
      </c>
      <c r="B8" s="397" t="s">
        <v>104</v>
      </c>
      <c r="C8" s="400">
        <v>2440</v>
      </c>
      <c r="D8" s="399">
        <v>2440</v>
      </c>
      <c r="E8" s="398">
        <v>1947</v>
      </c>
      <c r="F8" s="399">
        <v>2072</v>
      </c>
      <c r="G8" s="398">
        <v>1620</v>
      </c>
      <c r="H8" s="399">
        <v>1914</v>
      </c>
      <c r="I8" s="398">
        <v>1745</v>
      </c>
      <c r="J8" s="399">
        <v>2037</v>
      </c>
      <c r="K8" s="398">
        <v>1845</v>
      </c>
      <c r="L8" s="399">
        <v>2231</v>
      </c>
      <c r="M8" s="398">
        <v>2151</v>
      </c>
      <c r="N8" s="399">
        <v>1675</v>
      </c>
      <c r="O8" s="402">
        <f t="shared" si="0"/>
        <v>24117</v>
      </c>
      <c r="P8" s="430">
        <f t="shared" si="1"/>
        <v>5162.147382</v>
      </c>
      <c r="Q8" s="413"/>
    </row>
    <row r="9" spans="1:17" ht="19.5" customHeight="1">
      <c r="A9" s="396" t="s">
        <v>40</v>
      </c>
      <c r="B9" s="397" t="s">
        <v>47</v>
      </c>
      <c r="C9" s="398">
        <v>2337</v>
      </c>
      <c r="D9" s="399">
        <v>2242</v>
      </c>
      <c r="E9" s="398">
        <v>1784</v>
      </c>
      <c r="F9" s="399">
        <v>2352</v>
      </c>
      <c r="G9" s="398">
        <v>1646</v>
      </c>
      <c r="H9" s="399">
        <v>2021</v>
      </c>
      <c r="I9" s="398">
        <v>1595</v>
      </c>
      <c r="J9" s="399">
        <v>1953</v>
      </c>
      <c r="K9" s="398">
        <v>2185</v>
      </c>
      <c r="L9" s="399">
        <v>1857</v>
      </c>
      <c r="M9" s="398">
        <v>2020</v>
      </c>
      <c r="N9" s="399">
        <v>1855</v>
      </c>
      <c r="O9" s="402">
        <f t="shared" si="0"/>
        <v>23847</v>
      </c>
      <c r="P9" s="430">
        <f t="shared" si="1"/>
        <v>5104.354961999999</v>
      </c>
      <c r="Q9" s="413"/>
    </row>
    <row r="10" spans="1:17" ht="19.5" customHeight="1">
      <c r="A10" s="396" t="s">
        <v>41</v>
      </c>
      <c r="B10" s="397" t="s">
        <v>52</v>
      </c>
      <c r="C10" s="398">
        <v>2383</v>
      </c>
      <c r="D10" s="400">
        <v>2553</v>
      </c>
      <c r="E10" s="398">
        <v>2119</v>
      </c>
      <c r="F10" s="399">
        <v>1985</v>
      </c>
      <c r="G10" s="398">
        <v>1928</v>
      </c>
      <c r="H10" s="399">
        <v>2154</v>
      </c>
      <c r="I10" s="398">
        <v>1915</v>
      </c>
      <c r="J10" s="399">
        <v>2140</v>
      </c>
      <c r="K10" s="398">
        <v>1829</v>
      </c>
      <c r="L10" s="399">
        <v>1881</v>
      </c>
      <c r="M10" s="398">
        <v>1499</v>
      </c>
      <c r="N10" s="399">
        <v>1357</v>
      </c>
      <c r="O10" s="402">
        <f t="shared" si="0"/>
        <v>23743</v>
      </c>
      <c r="P10" s="430">
        <f t="shared" si="1"/>
        <v>5082.094177999999</v>
      </c>
      <c r="Q10" s="413"/>
    </row>
    <row r="11" spans="1:17" ht="19.5" customHeight="1">
      <c r="A11" s="396" t="s">
        <v>42</v>
      </c>
      <c r="B11" s="397" t="s">
        <v>56</v>
      </c>
      <c r="C11" s="398">
        <v>2376</v>
      </c>
      <c r="D11" s="399">
        <v>2493</v>
      </c>
      <c r="E11" s="398">
        <v>1986</v>
      </c>
      <c r="F11" s="400">
        <v>2449</v>
      </c>
      <c r="G11" s="398">
        <v>1705</v>
      </c>
      <c r="H11" s="399">
        <v>1643</v>
      </c>
      <c r="I11" s="398">
        <v>1744</v>
      </c>
      <c r="J11" s="399">
        <v>1695</v>
      </c>
      <c r="K11" s="398">
        <v>1936</v>
      </c>
      <c r="L11" s="399">
        <v>1911</v>
      </c>
      <c r="M11" s="398">
        <v>1758</v>
      </c>
      <c r="N11" s="399">
        <v>1957</v>
      </c>
      <c r="O11" s="402">
        <f t="shared" si="0"/>
        <v>23653</v>
      </c>
      <c r="P11" s="430">
        <f t="shared" si="1"/>
        <v>5062.830038</v>
      </c>
      <c r="Q11" s="413"/>
    </row>
    <row r="12" spans="1:17" ht="19.5" customHeight="1">
      <c r="A12" s="396" t="s">
        <v>43</v>
      </c>
      <c r="B12" s="397" t="s">
        <v>6</v>
      </c>
      <c r="C12" s="398">
        <v>1984</v>
      </c>
      <c r="D12" s="399">
        <v>2220</v>
      </c>
      <c r="E12" s="398">
        <v>1774</v>
      </c>
      <c r="F12" s="399">
        <v>2146</v>
      </c>
      <c r="G12" s="400">
        <v>2051</v>
      </c>
      <c r="H12" s="399">
        <v>2149</v>
      </c>
      <c r="I12" s="398">
        <v>1710</v>
      </c>
      <c r="J12" s="399">
        <v>1853</v>
      </c>
      <c r="K12" s="398">
        <v>1575</v>
      </c>
      <c r="L12" s="399">
        <v>1834</v>
      </c>
      <c r="M12" s="401">
        <v>2181</v>
      </c>
      <c r="N12" s="399">
        <v>2081</v>
      </c>
      <c r="O12" s="402">
        <f t="shared" si="0"/>
        <v>23558</v>
      </c>
      <c r="P12" s="430">
        <f t="shared" si="1"/>
        <v>5042.495668</v>
      </c>
      <c r="Q12" s="413"/>
    </row>
    <row r="13" spans="1:17" ht="19.5" customHeight="1">
      <c r="A13" s="396" t="s">
        <v>44</v>
      </c>
      <c r="B13" s="397" t="s">
        <v>10</v>
      </c>
      <c r="C13" s="398">
        <v>2202</v>
      </c>
      <c r="D13" s="399">
        <v>2004</v>
      </c>
      <c r="E13" s="398">
        <v>2148</v>
      </c>
      <c r="F13" s="399">
        <v>2039</v>
      </c>
      <c r="G13" s="398">
        <v>1816</v>
      </c>
      <c r="H13" s="401">
        <v>2503</v>
      </c>
      <c r="I13" s="398">
        <v>1818</v>
      </c>
      <c r="J13" s="399">
        <v>2097</v>
      </c>
      <c r="K13" s="398">
        <v>1814</v>
      </c>
      <c r="L13" s="399">
        <v>1922</v>
      </c>
      <c r="M13" s="398">
        <v>1346</v>
      </c>
      <c r="N13" s="399">
        <v>1674</v>
      </c>
      <c r="O13" s="402">
        <f t="shared" si="0"/>
        <v>23383</v>
      </c>
      <c r="P13" s="430">
        <f t="shared" si="1"/>
        <v>5005.037617999999</v>
      </c>
      <c r="Q13" s="413"/>
    </row>
    <row r="14" spans="1:17" ht="19.5" customHeight="1">
      <c r="A14" s="396" t="s">
        <v>45</v>
      </c>
      <c r="B14" s="397" t="s">
        <v>165</v>
      </c>
      <c r="C14" s="398">
        <v>2200</v>
      </c>
      <c r="D14" s="399">
        <v>2290</v>
      </c>
      <c r="E14" s="398">
        <v>2079</v>
      </c>
      <c r="F14" s="399">
        <v>2226</v>
      </c>
      <c r="G14" s="398">
        <v>1541</v>
      </c>
      <c r="H14" s="399">
        <v>1975</v>
      </c>
      <c r="I14" s="398">
        <v>1489</v>
      </c>
      <c r="J14" s="399">
        <v>1913</v>
      </c>
      <c r="K14" s="398">
        <v>1832</v>
      </c>
      <c r="L14" s="399">
        <v>2081</v>
      </c>
      <c r="M14" s="398">
        <v>1944</v>
      </c>
      <c r="N14" s="399">
        <v>1553</v>
      </c>
      <c r="O14" s="402">
        <f t="shared" si="0"/>
        <v>23123</v>
      </c>
      <c r="P14" s="430">
        <f t="shared" si="1"/>
        <v>4949.385657999999</v>
      </c>
      <c r="Q14" s="413"/>
    </row>
    <row r="15" spans="1:17" ht="19.5" customHeight="1">
      <c r="A15" s="396" t="s">
        <v>46</v>
      </c>
      <c r="B15" s="397" t="s">
        <v>123</v>
      </c>
      <c r="C15" s="398">
        <v>2235</v>
      </c>
      <c r="D15" s="399">
        <v>2171</v>
      </c>
      <c r="E15" s="398">
        <v>1757</v>
      </c>
      <c r="F15" s="399">
        <v>1994</v>
      </c>
      <c r="G15" s="398">
        <v>1568</v>
      </c>
      <c r="H15" s="399">
        <v>1736</v>
      </c>
      <c r="I15" s="398">
        <v>2082</v>
      </c>
      <c r="J15" s="399">
        <v>2138</v>
      </c>
      <c r="K15" s="398">
        <v>1984</v>
      </c>
      <c r="L15" s="399">
        <v>1855</v>
      </c>
      <c r="M15" s="398">
        <v>1957</v>
      </c>
      <c r="N15" s="399">
        <v>1530</v>
      </c>
      <c r="O15" s="402">
        <f t="shared" si="0"/>
        <v>23007</v>
      </c>
      <c r="P15" s="430">
        <f t="shared" si="1"/>
        <v>4924.556321999999</v>
      </c>
      <c r="Q15" s="413"/>
    </row>
    <row r="16" spans="1:17" ht="19.5" customHeight="1">
      <c r="A16" s="403" t="s">
        <v>48</v>
      </c>
      <c r="B16" s="404" t="s">
        <v>8</v>
      </c>
      <c r="C16" s="398">
        <v>2318</v>
      </c>
      <c r="D16" s="399">
        <v>2463</v>
      </c>
      <c r="E16" s="398">
        <v>1840</v>
      </c>
      <c r="F16" s="399">
        <v>2136</v>
      </c>
      <c r="G16" s="398">
        <v>1535</v>
      </c>
      <c r="H16" s="399">
        <v>1886</v>
      </c>
      <c r="I16" s="398">
        <v>1659</v>
      </c>
      <c r="J16" s="399">
        <v>1501</v>
      </c>
      <c r="K16" s="398">
        <v>1692</v>
      </c>
      <c r="L16" s="401">
        <v>2274</v>
      </c>
      <c r="M16" s="398">
        <v>2035</v>
      </c>
      <c r="N16" s="399">
        <v>1663</v>
      </c>
      <c r="O16" s="405">
        <f t="shared" si="0"/>
        <v>23002</v>
      </c>
      <c r="P16" s="430">
        <f t="shared" si="1"/>
        <v>4923.486092</v>
      </c>
      <c r="Q16" s="413"/>
    </row>
    <row r="17" spans="1:17" ht="19.5" customHeight="1">
      <c r="A17" s="396" t="s">
        <v>49</v>
      </c>
      <c r="B17" s="397" t="s">
        <v>14</v>
      </c>
      <c r="C17" s="398">
        <v>1863</v>
      </c>
      <c r="D17" s="399">
        <v>2319</v>
      </c>
      <c r="E17" s="398">
        <v>2180</v>
      </c>
      <c r="F17" s="399">
        <v>1961</v>
      </c>
      <c r="G17" s="398">
        <v>1581</v>
      </c>
      <c r="H17" s="399">
        <v>2154</v>
      </c>
      <c r="I17" s="398">
        <v>2005</v>
      </c>
      <c r="J17" s="399">
        <v>1741</v>
      </c>
      <c r="K17" s="398">
        <v>1502</v>
      </c>
      <c r="L17" s="399">
        <v>1897</v>
      </c>
      <c r="M17" s="398">
        <v>1911</v>
      </c>
      <c r="N17" s="399">
        <v>1773</v>
      </c>
      <c r="O17" s="402">
        <f t="shared" si="0"/>
        <v>22887</v>
      </c>
      <c r="P17" s="430">
        <f t="shared" si="1"/>
        <v>4898.8708019999995</v>
      </c>
      <c r="Q17" s="413"/>
    </row>
    <row r="18" spans="1:17" ht="19.5" customHeight="1">
      <c r="A18" s="396" t="s">
        <v>50</v>
      </c>
      <c r="B18" s="404" t="s">
        <v>4</v>
      </c>
      <c r="C18" s="398">
        <v>2221</v>
      </c>
      <c r="D18" s="399">
        <v>1903</v>
      </c>
      <c r="E18" s="398">
        <v>1213</v>
      </c>
      <c r="F18" s="399">
        <v>1921</v>
      </c>
      <c r="G18" s="398">
        <v>1602</v>
      </c>
      <c r="H18" s="399">
        <v>1977</v>
      </c>
      <c r="I18" s="398">
        <v>1752</v>
      </c>
      <c r="J18" s="399">
        <v>2084</v>
      </c>
      <c r="K18" s="398">
        <v>1938</v>
      </c>
      <c r="L18" s="399">
        <v>2002</v>
      </c>
      <c r="M18" s="398">
        <v>1781</v>
      </c>
      <c r="N18" s="399">
        <v>1513</v>
      </c>
      <c r="O18" s="402">
        <f t="shared" si="0"/>
        <v>21907</v>
      </c>
      <c r="P18" s="430">
        <f t="shared" si="1"/>
        <v>4689.105721999999</v>
      </c>
      <c r="Q18" s="413"/>
    </row>
    <row r="19" spans="1:17" ht="19.5" customHeight="1">
      <c r="A19" s="396" t="s">
        <v>51</v>
      </c>
      <c r="B19" s="404" t="s">
        <v>242</v>
      </c>
      <c r="C19" s="398">
        <v>1775</v>
      </c>
      <c r="D19" s="399">
        <v>2224</v>
      </c>
      <c r="E19" s="398">
        <v>1657</v>
      </c>
      <c r="F19" s="399">
        <v>1790</v>
      </c>
      <c r="G19" s="398">
        <v>1444</v>
      </c>
      <c r="H19" s="399">
        <v>1889</v>
      </c>
      <c r="I19" s="398">
        <v>1665</v>
      </c>
      <c r="J19" s="399">
        <v>1926</v>
      </c>
      <c r="K19" s="398">
        <v>1737</v>
      </c>
      <c r="L19" s="399">
        <v>1724</v>
      </c>
      <c r="M19" s="398">
        <v>2137</v>
      </c>
      <c r="N19" s="399">
        <v>1899</v>
      </c>
      <c r="O19" s="402">
        <f t="shared" si="0"/>
        <v>21867</v>
      </c>
      <c r="P19" s="430">
        <f t="shared" si="1"/>
        <v>4680.543882</v>
      </c>
      <c r="Q19" s="413"/>
    </row>
    <row r="20" spans="1:17" ht="19.5" customHeight="1">
      <c r="A20" s="396" t="s">
        <v>53</v>
      </c>
      <c r="B20" s="397" t="s">
        <v>285</v>
      </c>
      <c r="C20" s="398">
        <v>1938</v>
      </c>
      <c r="D20" s="399">
        <v>1805</v>
      </c>
      <c r="E20" s="398">
        <v>2026</v>
      </c>
      <c r="F20" s="399">
        <v>2012</v>
      </c>
      <c r="G20" s="398">
        <v>1729</v>
      </c>
      <c r="H20" s="399">
        <v>1826</v>
      </c>
      <c r="I20" s="398">
        <v>1651</v>
      </c>
      <c r="J20" s="399">
        <v>1777</v>
      </c>
      <c r="K20" s="398">
        <v>1907</v>
      </c>
      <c r="L20" s="399">
        <v>1767</v>
      </c>
      <c r="M20" s="398">
        <v>1866</v>
      </c>
      <c r="N20" s="399">
        <v>1401</v>
      </c>
      <c r="O20" s="402">
        <f t="shared" si="0"/>
        <v>21705</v>
      </c>
      <c r="P20" s="430">
        <f t="shared" si="1"/>
        <v>4645.8684299999995</v>
      </c>
      <c r="Q20" s="413"/>
    </row>
    <row r="21" spans="1:17" ht="19.5" customHeight="1">
      <c r="A21" s="396" t="s">
        <v>54</v>
      </c>
      <c r="B21" s="397" t="s">
        <v>187</v>
      </c>
      <c r="C21" s="398">
        <v>2261</v>
      </c>
      <c r="D21" s="399">
        <v>1950</v>
      </c>
      <c r="E21" s="398">
        <v>1790</v>
      </c>
      <c r="F21" s="399">
        <v>1713</v>
      </c>
      <c r="G21" s="398">
        <v>1358</v>
      </c>
      <c r="H21" s="399">
        <v>1680</v>
      </c>
      <c r="I21" s="398">
        <v>1820</v>
      </c>
      <c r="J21" s="399">
        <v>1560</v>
      </c>
      <c r="K21" s="398">
        <v>1489</v>
      </c>
      <c r="L21" s="399">
        <v>1860</v>
      </c>
      <c r="M21" s="398">
        <v>1770</v>
      </c>
      <c r="N21" s="399">
        <v>1871</v>
      </c>
      <c r="O21" s="402">
        <f t="shared" si="0"/>
        <v>21122</v>
      </c>
      <c r="P21" s="430">
        <f t="shared" si="1"/>
        <v>4521.0796119999995</v>
      </c>
      <c r="Q21" s="413"/>
    </row>
    <row r="22" spans="1:17" ht="19.5" customHeight="1">
      <c r="A22" s="396" t="s">
        <v>55</v>
      </c>
      <c r="B22" s="406" t="s">
        <v>150</v>
      </c>
      <c r="C22" s="398">
        <v>2020</v>
      </c>
      <c r="D22" s="399">
        <v>1768</v>
      </c>
      <c r="E22" s="398">
        <v>1409</v>
      </c>
      <c r="F22" s="399">
        <v>1786</v>
      </c>
      <c r="G22" s="398">
        <v>976</v>
      </c>
      <c r="H22" s="399">
        <v>1858</v>
      </c>
      <c r="I22" s="398">
        <v>1739</v>
      </c>
      <c r="J22" s="399">
        <v>2023</v>
      </c>
      <c r="K22" s="398">
        <v>1530</v>
      </c>
      <c r="L22" s="399">
        <v>1881</v>
      </c>
      <c r="M22" s="398">
        <v>1944</v>
      </c>
      <c r="N22" s="399">
        <v>1273</v>
      </c>
      <c r="O22" s="402">
        <f t="shared" si="0"/>
        <v>20207</v>
      </c>
      <c r="P22" s="430">
        <f t="shared" si="1"/>
        <v>4325.227522</v>
      </c>
      <c r="Q22" s="413"/>
    </row>
    <row r="23" spans="1:17" ht="19.5" customHeight="1">
      <c r="A23" s="396" t="s">
        <v>105</v>
      </c>
      <c r="B23" s="397" t="s">
        <v>188</v>
      </c>
      <c r="C23" s="398">
        <v>1850</v>
      </c>
      <c r="D23" s="399">
        <v>1749</v>
      </c>
      <c r="E23" s="398">
        <v>1859</v>
      </c>
      <c r="F23" s="399">
        <v>1403</v>
      </c>
      <c r="G23" s="398">
        <v>1074</v>
      </c>
      <c r="H23" s="399">
        <v>1236</v>
      </c>
      <c r="I23" s="398">
        <v>1330</v>
      </c>
      <c r="J23" s="399">
        <v>1620</v>
      </c>
      <c r="K23" s="398">
        <v>1205</v>
      </c>
      <c r="L23" s="399">
        <v>1875</v>
      </c>
      <c r="M23" s="398">
        <v>1292</v>
      </c>
      <c r="N23" s="399">
        <v>1405</v>
      </c>
      <c r="O23" s="402">
        <f t="shared" si="0"/>
        <v>17898</v>
      </c>
      <c r="P23" s="430">
        <f t="shared" si="1"/>
        <v>3830.9953079999996</v>
      </c>
      <c r="Q23" s="413"/>
    </row>
    <row r="24" spans="1:17" ht="19.5" customHeight="1">
      <c r="A24" s="396" t="s">
        <v>106</v>
      </c>
      <c r="B24" s="397" t="s">
        <v>16</v>
      </c>
      <c r="C24" s="398">
        <v>1536</v>
      </c>
      <c r="D24" s="399">
        <v>1389</v>
      </c>
      <c r="E24" s="398">
        <v>854</v>
      </c>
      <c r="F24" s="399">
        <v>1498</v>
      </c>
      <c r="G24" s="398">
        <v>1175</v>
      </c>
      <c r="H24" s="399">
        <v>1624</v>
      </c>
      <c r="I24" s="398">
        <v>1547</v>
      </c>
      <c r="J24" s="399">
        <v>1102</v>
      </c>
      <c r="K24" s="398">
        <v>1264</v>
      </c>
      <c r="L24" s="399">
        <v>1198</v>
      </c>
      <c r="M24" s="398">
        <v>1720</v>
      </c>
      <c r="N24" s="399">
        <v>1761</v>
      </c>
      <c r="O24" s="402">
        <f t="shared" si="0"/>
        <v>16668</v>
      </c>
      <c r="P24" s="430">
        <f t="shared" si="1"/>
        <v>3567.718728</v>
      </c>
      <c r="Q24" s="413"/>
    </row>
    <row r="25" spans="1:17" ht="19.5" customHeight="1">
      <c r="A25" s="396" t="s">
        <v>122</v>
      </c>
      <c r="B25" s="397" t="s">
        <v>19</v>
      </c>
      <c r="C25" s="398">
        <v>638</v>
      </c>
      <c r="D25" s="399">
        <v>963</v>
      </c>
      <c r="E25" s="398">
        <v>20</v>
      </c>
      <c r="F25" s="399">
        <v>152</v>
      </c>
      <c r="G25" s="398">
        <v>0</v>
      </c>
      <c r="H25" s="399">
        <v>482</v>
      </c>
      <c r="I25" s="398">
        <v>447</v>
      </c>
      <c r="J25" s="399">
        <v>1016</v>
      </c>
      <c r="K25" s="398">
        <v>348</v>
      </c>
      <c r="L25" s="399">
        <v>657</v>
      </c>
      <c r="M25" s="398">
        <v>770</v>
      </c>
      <c r="N25" s="399">
        <v>0</v>
      </c>
      <c r="O25" s="402">
        <f t="shared" si="0"/>
        <v>5493</v>
      </c>
      <c r="P25" s="430">
        <f t="shared" si="1"/>
        <v>1175.754678</v>
      </c>
      <c r="Q25" s="413"/>
    </row>
    <row r="26" spans="2:15" ht="12" customHeight="1">
      <c r="B26" s="408" t="s">
        <v>89</v>
      </c>
      <c r="C26" s="409">
        <f aca="true" t="shared" si="2" ref="C26:N26">SUM(C6:C25)</f>
        <v>41232</v>
      </c>
      <c r="D26" s="409">
        <f t="shared" si="2"/>
        <v>41551</v>
      </c>
      <c r="E26" s="409">
        <f t="shared" si="2"/>
        <v>34459</v>
      </c>
      <c r="F26" s="409">
        <f t="shared" si="2"/>
        <v>37822</v>
      </c>
      <c r="G26" s="409">
        <f t="shared" si="2"/>
        <v>30063</v>
      </c>
      <c r="H26" s="409">
        <f t="shared" si="2"/>
        <v>37174</v>
      </c>
      <c r="I26" s="409">
        <f t="shared" si="2"/>
        <v>33775</v>
      </c>
      <c r="J26" s="409">
        <f t="shared" si="2"/>
        <v>36530</v>
      </c>
      <c r="K26" s="409">
        <f t="shared" si="2"/>
        <v>33804</v>
      </c>
      <c r="L26" s="409">
        <f t="shared" si="2"/>
        <v>36995</v>
      </c>
      <c r="M26" s="409">
        <f t="shared" si="2"/>
        <v>36111</v>
      </c>
      <c r="N26" s="409">
        <f t="shared" si="2"/>
        <v>32550</v>
      </c>
      <c r="O26" s="409"/>
    </row>
    <row r="27" spans="1:14" ht="15.75" customHeight="1">
      <c r="A27" s="410"/>
      <c r="B27" s="316"/>
      <c r="C27" s="316"/>
      <c r="D27" s="410"/>
      <c r="E27" s="376"/>
      <c r="F27" s="376"/>
      <c r="G27" s="376"/>
      <c r="J27" s="376"/>
      <c r="K27" s="376"/>
      <c r="L27" s="376"/>
      <c r="M27" s="376"/>
      <c r="N27" s="376"/>
    </row>
    <row r="28" spans="1:14" ht="15.75" customHeight="1">
      <c r="A28" s="410"/>
      <c r="B28" s="410"/>
      <c r="C28" s="410"/>
      <c r="D28" s="410"/>
      <c r="E28" s="376"/>
      <c r="F28" s="376"/>
      <c r="G28" s="376"/>
      <c r="J28" s="376"/>
      <c r="K28" s="376"/>
      <c r="L28" s="376"/>
      <c r="M28" s="376"/>
      <c r="N28" s="376"/>
    </row>
    <row r="29" spans="1:14" ht="15.75" customHeight="1">
      <c r="A29" s="410"/>
      <c r="B29" s="410"/>
      <c r="C29" s="410"/>
      <c r="D29" s="410"/>
      <c r="E29" s="376"/>
      <c r="F29" s="376"/>
      <c r="G29" s="376"/>
      <c r="J29" s="376"/>
      <c r="K29" s="376"/>
      <c r="L29" s="376"/>
      <c r="M29" s="376"/>
      <c r="N29" s="376"/>
    </row>
    <row r="30" spans="1:14" ht="15.75" customHeight="1">
      <c r="A30" s="410"/>
      <c r="B30" s="410"/>
      <c r="C30" s="410"/>
      <c r="D30" s="410"/>
      <c r="E30" s="410"/>
      <c r="F30" s="410"/>
      <c r="G30" s="410"/>
      <c r="H30" s="411"/>
      <c r="J30" s="376"/>
      <c r="K30" s="376"/>
      <c r="L30" s="376"/>
      <c r="M30" s="376"/>
      <c r="N30" s="376"/>
    </row>
    <row r="31" spans="1:14" ht="15.75" customHeight="1">
      <c r="A31" s="410"/>
      <c r="B31" s="410"/>
      <c r="C31" s="410"/>
      <c r="D31" s="410"/>
      <c r="E31" s="410"/>
      <c r="F31" s="410"/>
      <c r="G31" s="410"/>
      <c r="H31" s="411"/>
      <c r="J31" s="376"/>
      <c r="K31" s="376"/>
      <c r="L31" s="376"/>
      <c r="M31" s="376"/>
      <c r="N31" s="376"/>
    </row>
    <row r="32" spans="1:14" ht="15.75" customHeight="1">
      <c r="A32" s="410"/>
      <c r="B32" s="410"/>
      <c r="C32" s="410"/>
      <c r="D32" s="410"/>
      <c r="E32" s="410"/>
      <c r="F32" s="410"/>
      <c r="G32" s="410"/>
      <c r="H32" s="411"/>
      <c r="J32" s="376"/>
      <c r="K32" s="376"/>
      <c r="L32" s="376"/>
      <c r="M32" s="376"/>
      <c r="N32" s="376"/>
    </row>
    <row r="33" spans="1:14" ht="15.75" customHeight="1">
      <c r="A33" s="410"/>
      <c r="B33" s="410"/>
      <c r="C33" s="410"/>
      <c r="D33" s="410"/>
      <c r="E33" s="410"/>
      <c r="F33" s="410"/>
      <c r="G33" s="410"/>
      <c r="H33" s="411"/>
      <c r="J33" s="376"/>
      <c r="K33" s="376"/>
      <c r="L33" s="376"/>
      <c r="M33" s="376"/>
      <c r="N33" s="376"/>
    </row>
    <row r="34" spans="1:14" ht="15.75" customHeight="1">
      <c r="A34" s="410"/>
      <c r="B34" s="410"/>
      <c r="C34" s="410"/>
      <c r="D34" s="410"/>
      <c r="E34" s="410"/>
      <c r="F34" s="410"/>
      <c r="G34" s="410"/>
      <c r="H34" s="411"/>
      <c r="J34" s="376"/>
      <c r="K34" s="376"/>
      <c r="L34" s="376"/>
      <c r="M34" s="376"/>
      <c r="N34" s="376"/>
    </row>
    <row r="35" spans="1:14" ht="15.75" customHeight="1">
      <c r="A35" s="410"/>
      <c r="B35" s="410"/>
      <c r="C35" s="410"/>
      <c r="D35" s="410"/>
      <c r="E35" s="410"/>
      <c r="F35" s="410"/>
      <c r="G35" s="410"/>
      <c r="H35" s="411"/>
      <c r="J35" s="376"/>
      <c r="K35" s="376"/>
      <c r="L35" s="376"/>
      <c r="M35" s="376"/>
      <c r="N35" s="376"/>
    </row>
    <row r="36" spans="1:14" ht="15.75" customHeight="1">
      <c r="A36" s="410"/>
      <c r="B36" s="410"/>
      <c r="C36" s="410"/>
      <c r="D36" s="410"/>
      <c r="E36" s="410"/>
      <c r="F36" s="410"/>
      <c r="G36" s="410"/>
      <c r="H36" s="411"/>
      <c r="J36" s="376"/>
      <c r="K36" s="376"/>
      <c r="L36" s="376"/>
      <c r="M36" s="376"/>
      <c r="N36" s="376"/>
    </row>
    <row r="37" spans="1:14" ht="15.75" customHeight="1">
      <c r="A37" s="410"/>
      <c r="B37" s="410"/>
      <c r="C37" s="410"/>
      <c r="D37" s="410"/>
      <c r="E37" s="410"/>
      <c r="F37" s="410"/>
      <c r="G37" s="410"/>
      <c r="H37" s="411"/>
      <c r="J37" s="376"/>
      <c r="K37" s="376"/>
      <c r="L37" s="376"/>
      <c r="M37" s="376"/>
      <c r="N37" s="376"/>
    </row>
    <row r="38" spans="1:14" ht="15.75" customHeight="1">
      <c r="A38" s="410"/>
      <c r="B38" s="410"/>
      <c r="C38" s="410"/>
      <c r="D38" s="410"/>
      <c r="E38" s="410"/>
      <c r="F38" s="410"/>
      <c r="G38" s="410"/>
      <c r="H38" s="411"/>
      <c r="J38" s="376"/>
      <c r="K38" s="376"/>
      <c r="L38" s="376"/>
      <c r="M38" s="376"/>
      <c r="N38" s="376"/>
    </row>
    <row r="39" spans="1:14" ht="15.75" customHeight="1">
      <c r="A39" s="410"/>
      <c r="B39" s="410"/>
      <c r="C39" s="410"/>
      <c r="D39" s="410"/>
      <c r="E39" s="410"/>
      <c r="F39" s="410"/>
      <c r="G39" s="410"/>
      <c r="H39" s="411"/>
      <c r="J39" s="376"/>
      <c r="K39" s="376"/>
      <c r="L39" s="376"/>
      <c r="M39" s="376"/>
      <c r="N39" s="376"/>
    </row>
    <row r="40" spans="1:14" ht="15.75" customHeight="1">
      <c r="A40" s="410"/>
      <c r="B40" s="410"/>
      <c r="C40" s="410"/>
      <c r="D40" s="410"/>
      <c r="E40" s="410"/>
      <c r="J40" s="376"/>
      <c r="K40" s="376"/>
      <c r="L40" s="376"/>
      <c r="M40" s="376"/>
      <c r="N40" s="376"/>
    </row>
    <row r="41" spans="1:14" ht="15.75" customHeight="1">
      <c r="A41" s="410"/>
      <c r="B41" s="410"/>
      <c r="C41" s="410"/>
      <c r="D41" s="410"/>
      <c r="E41" s="410"/>
      <c r="J41" s="376"/>
      <c r="K41" s="376"/>
      <c r="L41" s="376"/>
      <c r="M41" s="376"/>
      <c r="N41" s="376"/>
    </row>
    <row r="42" spans="1:14" ht="15.75" customHeight="1">
      <c r="A42" s="410"/>
      <c r="B42" s="410"/>
      <c r="C42" s="410"/>
      <c r="D42" s="410"/>
      <c r="E42" s="410"/>
      <c r="J42" s="376"/>
      <c r="K42" s="376"/>
      <c r="L42" s="376"/>
      <c r="M42" s="376"/>
      <c r="N42" s="376"/>
    </row>
    <row r="43" spans="1:14" ht="15.75" customHeight="1">
      <c r="A43" s="410"/>
      <c r="B43" s="410"/>
      <c r="C43" s="410"/>
      <c r="D43" s="410"/>
      <c r="E43" s="410"/>
      <c r="J43" s="376"/>
      <c r="K43" s="376"/>
      <c r="L43" s="376"/>
      <c r="M43" s="376"/>
      <c r="N43" s="376"/>
    </row>
    <row r="44" spans="1:14" ht="15.75" customHeight="1">
      <c r="A44" s="410"/>
      <c r="B44" s="410"/>
      <c r="C44" s="410"/>
      <c r="D44" s="410"/>
      <c r="E44" s="410"/>
      <c r="J44" s="376"/>
      <c r="K44" s="376"/>
      <c r="L44" s="376"/>
      <c r="M44" s="376"/>
      <c r="N44" s="376"/>
    </row>
    <row r="45" spans="1:14" ht="15.75" customHeight="1">
      <c r="A45" s="410"/>
      <c r="B45" s="410"/>
      <c r="C45" s="410"/>
      <c r="D45" s="410"/>
      <c r="E45" s="410"/>
      <c r="J45" s="376"/>
      <c r="K45" s="376"/>
      <c r="L45" s="376"/>
      <c r="M45" s="376"/>
      <c r="N45" s="376"/>
    </row>
    <row r="46" spans="1:14" ht="15.75" customHeight="1">
      <c r="A46" s="410"/>
      <c r="B46" s="410"/>
      <c r="C46" s="410"/>
      <c r="D46" s="410"/>
      <c r="E46" s="410"/>
      <c r="I46" s="376"/>
      <c r="J46" s="376"/>
      <c r="K46" s="376"/>
      <c r="L46" s="376"/>
      <c r="M46" s="376"/>
      <c r="N46" s="376"/>
    </row>
    <row r="47" spans="1:14" ht="15.75" customHeight="1">
      <c r="A47" s="410"/>
      <c r="B47" s="410"/>
      <c r="C47" s="410"/>
      <c r="D47" s="410"/>
      <c r="E47" s="410"/>
      <c r="I47" s="376"/>
      <c r="J47" s="376"/>
      <c r="K47" s="376"/>
      <c r="L47" s="376"/>
      <c r="M47" s="376"/>
      <c r="N47" s="376"/>
    </row>
    <row r="48" spans="1:14" ht="15.75" customHeight="1">
      <c r="A48" s="410"/>
      <c r="B48" s="410"/>
      <c r="C48" s="410"/>
      <c r="D48" s="410"/>
      <c r="E48" s="410"/>
      <c r="I48" s="376"/>
      <c r="J48" s="376"/>
      <c r="K48" s="376"/>
      <c r="L48" s="376"/>
      <c r="M48" s="376"/>
      <c r="N48" s="376"/>
    </row>
    <row r="49" spans="1:14" ht="15.75" customHeight="1">
      <c r="A49" s="410"/>
      <c r="B49" s="410"/>
      <c r="C49" s="410"/>
      <c r="D49" s="410"/>
      <c r="E49" s="410"/>
      <c r="I49" s="376"/>
      <c r="J49" s="376"/>
      <c r="K49" s="376"/>
      <c r="L49" s="376"/>
      <c r="M49" s="376"/>
      <c r="N49" s="376"/>
    </row>
    <row r="50" spans="1:14" ht="15.75" customHeight="1">
      <c r="A50" s="410"/>
      <c r="B50" s="410"/>
      <c r="C50" s="410"/>
      <c r="D50" s="410"/>
      <c r="E50" s="410"/>
      <c r="I50" s="376"/>
      <c r="J50" s="376"/>
      <c r="K50" s="376"/>
      <c r="L50" s="376"/>
      <c r="M50" s="376"/>
      <c r="N50" s="376"/>
    </row>
    <row r="51" spans="1:14" ht="15.75" customHeight="1">
      <c r="A51" s="410"/>
      <c r="B51" s="410"/>
      <c r="C51" s="410"/>
      <c r="D51" s="410"/>
      <c r="E51" s="410"/>
      <c r="I51" s="376"/>
      <c r="J51" s="376"/>
      <c r="K51" s="376"/>
      <c r="L51" s="376"/>
      <c r="M51" s="376"/>
      <c r="N51" s="376"/>
    </row>
    <row r="52" spans="1:14" ht="15.75" customHeight="1">
      <c r="A52" s="410"/>
      <c r="B52" s="410"/>
      <c r="C52" s="410"/>
      <c r="D52" s="410"/>
      <c r="E52" s="410"/>
      <c r="I52" s="376"/>
      <c r="J52" s="376"/>
      <c r="K52" s="376"/>
      <c r="L52" s="376"/>
      <c r="M52" s="376"/>
      <c r="N52" s="376"/>
    </row>
    <row r="53" spans="1:14" ht="15.75" customHeight="1">
      <c r="A53" s="410"/>
      <c r="B53" s="410"/>
      <c r="C53" s="410"/>
      <c r="D53" s="410"/>
      <c r="E53" s="410"/>
      <c r="I53" s="376"/>
      <c r="J53" s="376"/>
      <c r="K53" s="376"/>
      <c r="L53" s="376"/>
      <c r="M53" s="376"/>
      <c r="N53" s="376"/>
    </row>
    <row r="54" spans="1:14" ht="15.75" customHeight="1">
      <c r="A54" s="410"/>
      <c r="B54" s="410"/>
      <c r="C54" s="410"/>
      <c r="D54" s="410"/>
      <c r="E54" s="410"/>
      <c r="I54" s="376"/>
      <c r="J54" s="376"/>
      <c r="K54" s="376"/>
      <c r="L54" s="376"/>
      <c r="M54" s="376"/>
      <c r="N54" s="376"/>
    </row>
    <row r="55" spans="1:14" ht="15.75" customHeight="1">
      <c r="A55" s="410"/>
      <c r="B55" s="410"/>
      <c r="C55" s="410"/>
      <c r="D55" s="410"/>
      <c r="E55" s="410"/>
      <c r="I55" s="376"/>
      <c r="J55" s="376"/>
      <c r="K55" s="376"/>
      <c r="L55" s="376"/>
      <c r="M55" s="376"/>
      <c r="N55" s="376"/>
    </row>
    <row r="56" spans="1:14" ht="15.75" customHeight="1">
      <c r="A56" s="410"/>
      <c r="B56" s="410"/>
      <c r="C56" s="410"/>
      <c r="D56" s="410"/>
      <c r="E56" s="410"/>
      <c r="I56" s="376"/>
      <c r="J56" s="376"/>
      <c r="K56" s="376"/>
      <c r="L56" s="376"/>
      <c r="M56" s="376"/>
      <c r="N56" s="376"/>
    </row>
    <row r="57" spans="1:14" ht="15.75" customHeight="1">
      <c r="A57" s="410"/>
      <c r="B57" s="410"/>
      <c r="C57" s="410"/>
      <c r="D57" s="410"/>
      <c r="E57" s="410"/>
      <c r="I57" s="376"/>
      <c r="J57" s="376"/>
      <c r="K57" s="376"/>
      <c r="L57" s="376"/>
      <c r="M57" s="376"/>
      <c r="N57" s="376"/>
    </row>
    <row r="58" spans="1:14" ht="15.75" customHeight="1">
      <c r="A58" s="410"/>
      <c r="B58" s="410"/>
      <c r="C58" s="410"/>
      <c r="D58" s="410"/>
      <c r="E58" s="410"/>
      <c r="I58" s="376"/>
      <c r="J58" s="376"/>
      <c r="K58" s="376"/>
      <c r="L58" s="376"/>
      <c r="M58" s="376"/>
      <c r="N58" s="376"/>
    </row>
    <row r="59" spans="1:14" ht="15.75" customHeight="1">
      <c r="A59" s="410"/>
      <c r="B59" s="410"/>
      <c r="C59" s="410"/>
      <c r="D59" s="410"/>
      <c r="E59" s="410"/>
      <c r="I59" s="376"/>
      <c r="J59" s="376"/>
      <c r="K59" s="376"/>
      <c r="L59" s="376"/>
      <c r="M59" s="376"/>
      <c r="N59" s="376"/>
    </row>
    <row r="60" spans="1:14" ht="15.75" customHeight="1">
      <c r="A60" s="410"/>
      <c r="B60" s="410"/>
      <c r="C60" s="410"/>
      <c r="D60" s="410"/>
      <c r="E60" s="410"/>
      <c r="I60" s="376"/>
      <c r="J60" s="376"/>
      <c r="K60" s="376"/>
      <c r="L60" s="376"/>
      <c r="M60" s="376"/>
      <c r="N60" s="376"/>
    </row>
    <row r="61" spans="1:14" ht="15.75" customHeight="1">
      <c r="A61" s="410"/>
      <c r="B61" s="410"/>
      <c r="C61" s="410"/>
      <c r="D61" s="410"/>
      <c r="E61" s="410"/>
      <c r="J61" s="376"/>
      <c r="K61" s="376"/>
      <c r="L61" s="376"/>
      <c r="M61" s="376"/>
      <c r="N61" s="376"/>
    </row>
    <row r="62" spans="1:14" ht="15.75" customHeight="1">
      <c r="A62" s="410"/>
      <c r="B62" s="410"/>
      <c r="C62" s="410"/>
      <c r="D62" s="410"/>
      <c r="E62" s="410"/>
      <c r="J62" s="376"/>
      <c r="K62" s="376"/>
      <c r="L62" s="376"/>
      <c r="M62" s="376"/>
      <c r="N62" s="376"/>
    </row>
    <row r="63" spans="1:14" ht="15.75" customHeight="1">
      <c r="A63" s="410"/>
      <c r="B63" s="410"/>
      <c r="C63" s="410"/>
      <c r="D63" s="410"/>
      <c r="E63" s="410"/>
      <c r="J63" s="376"/>
      <c r="K63" s="376"/>
      <c r="L63" s="376"/>
      <c r="M63" s="376"/>
      <c r="N63" s="376"/>
    </row>
    <row r="64" spans="1:14" ht="15.75" customHeight="1">
      <c r="A64" s="410"/>
      <c r="B64" s="410"/>
      <c r="C64" s="410"/>
      <c r="D64" s="410"/>
      <c r="E64" s="410"/>
      <c r="J64" s="376"/>
      <c r="K64" s="376"/>
      <c r="L64" s="376"/>
      <c r="M64" s="376"/>
      <c r="N64" s="376"/>
    </row>
    <row r="65" spans="1:14" ht="15.75" customHeight="1">
      <c r="A65" s="410"/>
      <c r="B65" s="410"/>
      <c r="C65" s="410"/>
      <c r="D65" s="410"/>
      <c r="E65" s="410"/>
      <c r="J65" s="376"/>
      <c r="K65" s="376"/>
      <c r="L65" s="376"/>
      <c r="M65" s="376"/>
      <c r="N65" s="376"/>
    </row>
    <row r="66" spans="1:14" ht="15.75" customHeight="1">
      <c r="A66" s="410"/>
      <c r="B66" s="410"/>
      <c r="C66" s="410"/>
      <c r="D66" s="410"/>
      <c r="E66" s="410"/>
      <c r="J66" s="376"/>
      <c r="K66" s="376"/>
      <c r="L66" s="376"/>
      <c r="M66" s="376"/>
      <c r="N66" s="376"/>
    </row>
    <row r="67" spans="1:14" ht="15.75" customHeight="1">
      <c r="A67" s="410"/>
      <c r="B67" s="410"/>
      <c r="C67" s="410"/>
      <c r="D67" s="410"/>
      <c r="E67" s="410"/>
      <c r="J67" s="376"/>
      <c r="K67" s="376"/>
      <c r="L67" s="376"/>
      <c r="M67" s="376"/>
      <c r="N67" s="376"/>
    </row>
    <row r="68" spans="1:14" ht="12.75">
      <c r="A68" s="410"/>
      <c r="B68" s="410"/>
      <c r="C68" s="410"/>
      <c r="D68" s="410"/>
      <c r="E68" s="410"/>
      <c r="J68" s="376"/>
      <c r="K68" s="376"/>
      <c r="L68" s="376"/>
      <c r="M68" s="376"/>
      <c r="N68" s="376"/>
    </row>
    <row r="69" spans="1:14" ht="12.75">
      <c r="A69" s="410"/>
      <c r="B69" s="410"/>
      <c r="C69" s="410"/>
      <c r="D69" s="410"/>
      <c r="E69" s="410"/>
      <c r="J69" s="376"/>
      <c r="K69" s="376"/>
      <c r="L69" s="376"/>
      <c r="M69" s="376"/>
      <c r="N69" s="376"/>
    </row>
    <row r="70" spans="1:14" ht="12.75">
      <c r="A70" s="410"/>
      <c r="B70" s="410"/>
      <c r="C70" s="410"/>
      <c r="D70" s="410"/>
      <c r="E70" s="410"/>
      <c r="J70" s="376"/>
      <c r="K70" s="376"/>
      <c r="L70" s="376"/>
      <c r="M70" s="376"/>
      <c r="N70" s="376"/>
    </row>
    <row r="71" spans="1:14" ht="12.75">
      <c r="A71" s="410"/>
      <c r="B71" s="410"/>
      <c r="C71" s="410"/>
      <c r="D71" s="410"/>
      <c r="E71" s="410"/>
      <c r="J71" s="376"/>
      <c r="K71" s="376"/>
      <c r="L71" s="376"/>
      <c r="M71" s="376"/>
      <c r="N71" s="376"/>
    </row>
    <row r="72" spans="1:14" ht="12.75">
      <c r="A72" s="410"/>
      <c r="B72" s="410"/>
      <c r="C72" s="410"/>
      <c r="D72" s="410"/>
      <c r="E72" s="410"/>
      <c r="J72" s="376"/>
      <c r="K72" s="376"/>
      <c r="L72" s="376"/>
      <c r="M72" s="376"/>
      <c r="N72" s="376"/>
    </row>
    <row r="73" spans="1:14" ht="12.75">
      <c r="A73" s="410"/>
      <c r="B73" s="410"/>
      <c r="C73" s="410"/>
      <c r="D73" s="410"/>
      <c r="E73" s="410"/>
      <c r="J73" s="376"/>
      <c r="K73" s="376"/>
      <c r="L73" s="376"/>
      <c r="M73" s="376"/>
      <c r="N73" s="376"/>
    </row>
    <row r="74" spans="1:14" ht="12.75">
      <c r="A74" s="410"/>
      <c r="B74" s="410"/>
      <c r="C74" s="410"/>
      <c r="D74" s="410"/>
      <c r="E74" s="410"/>
      <c r="J74" s="376"/>
      <c r="K74" s="376"/>
      <c r="L74" s="376"/>
      <c r="M74" s="376"/>
      <c r="N74" s="376"/>
    </row>
    <row r="75" spans="1:14" ht="12.75">
      <c r="A75" s="410"/>
      <c r="B75" s="410"/>
      <c r="C75" s="410"/>
      <c r="D75" s="410"/>
      <c r="E75" s="410"/>
      <c r="J75" s="376"/>
      <c r="K75" s="376"/>
      <c r="L75" s="376"/>
      <c r="M75" s="376"/>
      <c r="N75" s="376"/>
    </row>
    <row r="76" spans="1:14" ht="12.75">
      <c r="A76" s="410"/>
      <c r="B76" s="410"/>
      <c r="C76" s="410"/>
      <c r="D76" s="410"/>
      <c r="E76" s="410"/>
      <c r="J76" s="376"/>
      <c r="K76" s="376"/>
      <c r="L76" s="376"/>
      <c r="M76" s="376"/>
      <c r="N76" s="376"/>
    </row>
    <row r="77" spans="1:14" ht="12.75">
      <c r="A77" s="410"/>
      <c r="B77" s="410"/>
      <c r="C77" s="410"/>
      <c r="D77" s="410"/>
      <c r="E77" s="410"/>
      <c r="J77" s="376"/>
      <c r="K77" s="376"/>
      <c r="L77" s="376"/>
      <c r="M77" s="376"/>
      <c r="N77" s="376"/>
    </row>
    <row r="78" spans="1:14" ht="12.75">
      <c r="A78" s="410"/>
      <c r="B78" s="410"/>
      <c r="C78" s="410"/>
      <c r="D78" s="410"/>
      <c r="E78" s="410"/>
      <c r="J78" s="376"/>
      <c r="K78" s="376"/>
      <c r="L78" s="376"/>
      <c r="M78" s="376"/>
      <c r="N78" s="376"/>
    </row>
    <row r="79" spans="1:14" ht="12.75">
      <c r="A79" s="410"/>
      <c r="B79" s="410"/>
      <c r="C79" s="410"/>
      <c r="D79" s="410"/>
      <c r="E79" s="410"/>
      <c r="J79" s="376"/>
      <c r="K79" s="376"/>
      <c r="L79" s="376"/>
      <c r="M79" s="376"/>
      <c r="N79" s="376"/>
    </row>
    <row r="80" spans="1:14" ht="12.75">
      <c r="A80" s="410"/>
      <c r="B80" s="410"/>
      <c r="C80" s="410"/>
      <c r="D80" s="410"/>
      <c r="E80" s="410"/>
      <c r="J80" s="376"/>
      <c r="K80" s="376"/>
      <c r="L80" s="376"/>
      <c r="M80" s="376"/>
      <c r="N80" s="376"/>
    </row>
    <row r="81" spans="1:14" ht="12.75">
      <c r="A81" s="410"/>
      <c r="B81" s="410"/>
      <c r="C81" s="410"/>
      <c r="D81" s="410"/>
      <c r="E81" s="410"/>
      <c r="J81" s="376"/>
      <c r="K81" s="376"/>
      <c r="L81" s="376"/>
      <c r="M81" s="376"/>
      <c r="N81" s="376"/>
    </row>
    <row r="82" spans="1:14" ht="12.75">
      <c r="A82" s="410"/>
      <c r="B82" s="410"/>
      <c r="C82" s="410"/>
      <c r="D82" s="410"/>
      <c r="E82" s="410"/>
      <c r="J82" s="376"/>
      <c r="K82" s="376"/>
      <c r="L82" s="376"/>
      <c r="M82" s="376"/>
      <c r="N82" s="376"/>
    </row>
    <row r="83" spans="1:14" ht="12.75">
      <c r="A83" s="410"/>
      <c r="B83" s="410"/>
      <c r="C83" s="410"/>
      <c r="D83" s="410"/>
      <c r="E83" s="410"/>
      <c r="J83" s="376"/>
      <c r="K83" s="376"/>
      <c r="L83" s="376"/>
      <c r="M83" s="376"/>
      <c r="N83" s="376"/>
    </row>
    <row r="84" spans="1:14" ht="12.75">
      <c r="A84" s="410"/>
      <c r="B84" s="410"/>
      <c r="C84" s="410"/>
      <c r="D84" s="410"/>
      <c r="J84" s="376"/>
      <c r="K84" s="376"/>
      <c r="L84" s="376"/>
      <c r="M84" s="376"/>
      <c r="N84" s="376"/>
    </row>
    <row r="85" spans="1:14" ht="12.75">
      <c r="A85" s="410"/>
      <c r="B85" s="410"/>
      <c r="C85" s="410"/>
      <c r="D85" s="410"/>
      <c r="J85" s="376"/>
      <c r="K85" s="376"/>
      <c r="L85" s="376"/>
      <c r="M85" s="376"/>
      <c r="N85" s="376"/>
    </row>
    <row r="86" spans="1:14" ht="12.75">
      <c r="A86" s="410"/>
      <c r="B86" s="410"/>
      <c r="C86" s="410"/>
      <c r="D86" s="410"/>
      <c r="J86" s="376"/>
      <c r="K86" s="376"/>
      <c r="L86" s="376"/>
      <c r="M86" s="376"/>
      <c r="N86" s="376"/>
    </row>
    <row r="87" spans="1:14" ht="12.75">
      <c r="A87" s="410"/>
      <c r="B87" s="410"/>
      <c r="C87" s="410"/>
      <c r="D87" s="410"/>
      <c r="J87" s="376"/>
      <c r="K87" s="376"/>
      <c r="L87" s="376"/>
      <c r="M87" s="376"/>
      <c r="N87" s="376"/>
    </row>
    <row r="88" spans="1:14" ht="12.75">
      <c r="A88" s="410"/>
      <c r="B88" s="410"/>
      <c r="C88" s="410"/>
      <c r="D88" s="410"/>
      <c r="J88" s="376"/>
      <c r="K88" s="376"/>
      <c r="L88" s="376"/>
      <c r="M88" s="376"/>
      <c r="N88" s="376"/>
    </row>
    <row r="89" spans="1:14" ht="12.75">
      <c r="A89" s="410"/>
      <c r="B89" s="410"/>
      <c r="C89" s="410"/>
      <c r="D89" s="410"/>
      <c r="J89" s="376"/>
      <c r="K89" s="376"/>
      <c r="L89" s="376"/>
      <c r="M89" s="376"/>
      <c r="N89" s="376"/>
    </row>
    <row r="90" spans="1:14" ht="12.75">
      <c r="A90" s="410"/>
      <c r="B90" s="410"/>
      <c r="C90" s="410"/>
      <c r="D90" s="410"/>
      <c r="J90" s="376"/>
      <c r="K90" s="376"/>
      <c r="L90" s="376"/>
      <c r="M90" s="376"/>
      <c r="N90" s="376"/>
    </row>
    <row r="91" spans="1:14" ht="12.75">
      <c r="A91" s="410"/>
      <c r="B91" s="410"/>
      <c r="C91" s="410"/>
      <c r="D91" s="410"/>
      <c r="J91" s="376"/>
      <c r="K91" s="376"/>
      <c r="L91" s="376"/>
      <c r="M91" s="376"/>
      <c r="N91" s="376"/>
    </row>
    <row r="92" spans="1:14" ht="12.75">
      <c r="A92" s="410"/>
      <c r="B92" s="410"/>
      <c r="C92" s="410"/>
      <c r="D92" s="410"/>
      <c r="J92" s="376"/>
      <c r="K92" s="376"/>
      <c r="L92" s="376"/>
      <c r="M92" s="376"/>
      <c r="N92" s="376"/>
    </row>
    <row r="93" spans="1:14" ht="12.75">
      <c r="A93" s="410"/>
      <c r="B93" s="410"/>
      <c r="C93" s="410"/>
      <c r="D93" s="410"/>
      <c r="J93" s="376"/>
      <c r="K93" s="376"/>
      <c r="L93" s="376"/>
      <c r="M93" s="376"/>
      <c r="N93" s="376"/>
    </row>
    <row r="94" spans="1:14" ht="12.75">
      <c r="A94" s="410"/>
      <c r="B94" s="410"/>
      <c r="C94" s="410"/>
      <c r="D94" s="410"/>
      <c r="J94" s="376"/>
      <c r="K94" s="376"/>
      <c r="L94" s="376"/>
      <c r="M94" s="376"/>
      <c r="N94" s="376"/>
    </row>
    <row r="95" spans="1:14" ht="12.75">
      <c r="A95" s="410"/>
      <c r="B95" s="410"/>
      <c r="C95" s="410"/>
      <c r="D95" s="410"/>
      <c r="J95" s="376"/>
      <c r="K95" s="376"/>
      <c r="L95" s="376"/>
      <c r="M95" s="376"/>
      <c r="N95" s="376"/>
    </row>
    <row r="96" spans="1:14" ht="12.75">
      <c r="A96" s="410"/>
      <c r="B96" s="410"/>
      <c r="C96" s="410"/>
      <c r="D96" s="410"/>
      <c r="J96" s="376"/>
      <c r="K96" s="376"/>
      <c r="L96" s="376"/>
      <c r="M96" s="376"/>
      <c r="N96" s="376"/>
    </row>
    <row r="97" spans="1:14" ht="12.75">
      <c r="A97" s="410"/>
      <c r="B97" s="410"/>
      <c r="C97" s="410"/>
      <c r="D97" s="410"/>
      <c r="J97" s="376"/>
      <c r="K97" s="376"/>
      <c r="L97" s="376"/>
      <c r="M97" s="376"/>
      <c r="N97" s="376"/>
    </row>
    <row r="98" spans="1:14" ht="12.75">
      <c r="A98" s="410"/>
      <c r="B98" s="410"/>
      <c r="C98" s="410"/>
      <c r="D98" s="410"/>
      <c r="J98" s="376"/>
      <c r="K98" s="376"/>
      <c r="L98" s="376"/>
      <c r="M98" s="376"/>
      <c r="N98" s="376"/>
    </row>
    <row r="99" spans="1:14" ht="12.75">
      <c r="A99" s="410"/>
      <c r="B99" s="410"/>
      <c r="C99" s="410"/>
      <c r="D99" s="410"/>
      <c r="J99" s="376"/>
      <c r="K99" s="376"/>
      <c r="L99" s="376"/>
      <c r="M99" s="376"/>
      <c r="N99" s="376"/>
    </row>
    <row r="100" spans="1:14" ht="12.75">
      <c r="A100" s="410"/>
      <c r="B100" s="410"/>
      <c r="C100" s="410"/>
      <c r="D100" s="410"/>
      <c r="J100" s="376"/>
      <c r="K100" s="376"/>
      <c r="L100" s="376"/>
      <c r="M100" s="376"/>
      <c r="N100" s="376"/>
    </row>
    <row r="101" spans="1:14" ht="12.75">
      <c r="A101" s="410"/>
      <c r="B101" s="410"/>
      <c r="C101" s="410"/>
      <c r="D101" s="410"/>
      <c r="J101" s="376"/>
      <c r="K101" s="376"/>
      <c r="L101" s="376"/>
      <c r="M101" s="376"/>
      <c r="N101" s="376"/>
    </row>
    <row r="102" spans="1:14" ht="12.75">
      <c r="A102" s="410"/>
      <c r="B102" s="410"/>
      <c r="C102" s="410"/>
      <c r="D102" s="410"/>
      <c r="J102" s="376"/>
      <c r="K102" s="376"/>
      <c r="L102" s="376"/>
      <c r="M102" s="376"/>
      <c r="N102" s="376"/>
    </row>
    <row r="103" spans="1:14" ht="12.75">
      <c r="A103" s="410"/>
      <c r="B103" s="410"/>
      <c r="C103" s="410"/>
      <c r="D103" s="410"/>
      <c r="J103" s="376"/>
      <c r="K103" s="376"/>
      <c r="L103" s="376"/>
      <c r="M103" s="376"/>
      <c r="N103" s="376"/>
    </row>
    <row r="104" spans="10:14" ht="12.75">
      <c r="J104" s="376"/>
      <c r="K104" s="376"/>
      <c r="L104" s="376"/>
      <c r="M104" s="376"/>
      <c r="N104" s="376"/>
    </row>
    <row r="105" spans="10:14" ht="12.75">
      <c r="J105" s="376"/>
      <c r="K105" s="376"/>
      <c r="L105" s="376"/>
      <c r="M105" s="376"/>
      <c r="N105" s="376"/>
    </row>
    <row r="106" spans="10:14" ht="12.75">
      <c r="J106" s="376"/>
      <c r="K106" s="376"/>
      <c r="L106" s="376"/>
      <c r="M106" s="376"/>
      <c r="N106" s="376"/>
    </row>
    <row r="107" spans="10:14" ht="12.75">
      <c r="J107" s="376"/>
      <c r="K107" s="376"/>
      <c r="L107" s="376"/>
      <c r="M107" s="376"/>
      <c r="N107" s="376"/>
    </row>
    <row r="108" spans="10:14" ht="12.75">
      <c r="J108" s="376"/>
      <c r="K108" s="376"/>
      <c r="L108" s="376"/>
      <c r="M108" s="376"/>
      <c r="N108" s="376"/>
    </row>
    <row r="109" spans="10:14" ht="12.75">
      <c r="J109" s="376"/>
      <c r="K109" s="376"/>
      <c r="L109" s="376"/>
      <c r="M109" s="376"/>
      <c r="N109" s="376"/>
    </row>
    <row r="110" spans="10:14" ht="12.75">
      <c r="J110" s="376"/>
      <c r="K110" s="376"/>
      <c r="L110" s="376"/>
      <c r="M110" s="376"/>
      <c r="N110" s="376"/>
    </row>
    <row r="111" spans="10:14" ht="12.75">
      <c r="J111" s="376"/>
      <c r="K111" s="376"/>
      <c r="L111" s="376"/>
      <c r="M111" s="376"/>
      <c r="N111" s="376"/>
    </row>
    <row r="112" spans="10:14" ht="12.75">
      <c r="J112" s="376"/>
      <c r="K112" s="376"/>
      <c r="L112" s="376"/>
      <c r="M112" s="376"/>
      <c r="N112" s="376"/>
    </row>
    <row r="113" spans="10:14" ht="12.75">
      <c r="J113" s="376"/>
      <c r="K113" s="376"/>
      <c r="L113" s="376"/>
      <c r="M113" s="376"/>
      <c r="N113" s="376"/>
    </row>
    <row r="114" spans="10:14" ht="12.75">
      <c r="J114" s="376"/>
      <c r="K114" s="376"/>
      <c r="L114" s="376"/>
      <c r="M114" s="376"/>
      <c r="N114" s="376"/>
    </row>
    <row r="115" spans="10:14" ht="12.75">
      <c r="J115" s="376"/>
      <c r="K115" s="376"/>
      <c r="L115" s="376"/>
      <c r="M115" s="376"/>
      <c r="N115" s="376"/>
    </row>
    <row r="116" spans="10:14" ht="12.75">
      <c r="J116" s="376"/>
      <c r="K116" s="376"/>
      <c r="L116" s="376"/>
      <c r="M116" s="376"/>
      <c r="N116" s="376"/>
    </row>
    <row r="117" spans="10:14" ht="12.75">
      <c r="J117" s="376"/>
      <c r="K117" s="376"/>
      <c r="L117" s="376"/>
      <c r="M117" s="376"/>
      <c r="N117" s="376"/>
    </row>
    <row r="118" spans="10:14" ht="12.75">
      <c r="J118" s="376"/>
      <c r="K118" s="376"/>
      <c r="L118" s="376"/>
      <c r="M118" s="376"/>
      <c r="N118" s="376"/>
    </row>
    <row r="119" spans="10:14" ht="12.75">
      <c r="J119" s="376"/>
      <c r="K119" s="376"/>
      <c r="L119" s="376"/>
      <c r="M119" s="376"/>
      <c r="N119" s="376"/>
    </row>
    <row r="120" spans="10:14" ht="12.75">
      <c r="J120" s="376"/>
      <c r="K120" s="376"/>
      <c r="L120" s="376"/>
      <c r="M120" s="376"/>
      <c r="N120" s="376"/>
    </row>
    <row r="121" spans="10:14" ht="12.75">
      <c r="J121" s="376"/>
      <c r="K121" s="376"/>
      <c r="L121" s="376"/>
      <c r="M121" s="376"/>
      <c r="N121" s="376"/>
    </row>
    <row r="122" spans="10:14" ht="12.75">
      <c r="J122" s="376"/>
      <c r="K122" s="376"/>
      <c r="L122" s="376"/>
      <c r="M122" s="376"/>
      <c r="N122" s="376"/>
    </row>
    <row r="123" spans="10:14" ht="12.75">
      <c r="J123" s="376"/>
      <c r="K123" s="376"/>
      <c r="L123" s="376"/>
      <c r="M123" s="376"/>
      <c r="N123" s="376"/>
    </row>
    <row r="124" spans="10:14" ht="12.75">
      <c r="J124" s="376"/>
      <c r="K124" s="376"/>
      <c r="L124" s="376"/>
      <c r="M124" s="376"/>
      <c r="N124" s="376"/>
    </row>
    <row r="125" spans="10:14" ht="12.75">
      <c r="J125" s="376"/>
      <c r="K125" s="376"/>
      <c r="L125" s="376"/>
      <c r="M125" s="376"/>
      <c r="N125" s="376"/>
    </row>
    <row r="126" spans="10:14" ht="12.75">
      <c r="J126" s="376"/>
      <c r="K126" s="376"/>
      <c r="L126" s="376"/>
      <c r="M126" s="376"/>
      <c r="N126" s="376"/>
    </row>
    <row r="127" spans="10:14" ht="12.75">
      <c r="J127" s="376"/>
      <c r="K127" s="376"/>
      <c r="L127" s="376"/>
      <c r="M127" s="376"/>
      <c r="N127" s="376"/>
    </row>
    <row r="128" spans="10:14" ht="12.75">
      <c r="J128" s="376"/>
      <c r="K128" s="376"/>
      <c r="L128" s="376"/>
      <c r="M128" s="376"/>
      <c r="N128" s="376"/>
    </row>
    <row r="129" spans="10:14" ht="12.75">
      <c r="J129" s="376"/>
      <c r="K129" s="376"/>
      <c r="L129" s="376"/>
      <c r="M129" s="376"/>
      <c r="N129" s="376"/>
    </row>
    <row r="130" spans="10:14" ht="12.75">
      <c r="J130" s="376"/>
      <c r="K130" s="376"/>
      <c r="L130" s="376"/>
      <c r="M130" s="376"/>
      <c r="N130" s="376"/>
    </row>
    <row r="131" spans="10:14" ht="12.75">
      <c r="J131" s="376"/>
      <c r="K131" s="376"/>
      <c r="L131" s="376"/>
      <c r="M131" s="376"/>
      <c r="N131" s="376"/>
    </row>
    <row r="132" spans="10:14" ht="12.75">
      <c r="J132" s="376"/>
      <c r="K132" s="376"/>
      <c r="L132" s="376"/>
      <c r="M132" s="376"/>
      <c r="N132" s="376"/>
    </row>
    <row r="133" spans="10:14" ht="12.75">
      <c r="J133" s="376"/>
      <c r="K133" s="376"/>
      <c r="L133" s="376"/>
      <c r="M133" s="376"/>
      <c r="N133" s="376"/>
    </row>
    <row r="134" spans="10:14" ht="12.75">
      <c r="J134" s="376"/>
      <c r="K134" s="376"/>
      <c r="L134" s="376"/>
      <c r="M134" s="376"/>
      <c r="N134" s="376"/>
    </row>
    <row r="135" spans="10:14" ht="12.75">
      <c r="J135" s="376"/>
      <c r="K135" s="376"/>
      <c r="L135" s="376"/>
      <c r="M135" s="376"/>
      <c r="N135" s="376"/>
    </row>
    <row r="136" spans="10:14" ht="12.75">
      <c r="J136" s="376"/>
      <c r="K136" s="376"/>
      <c r="L136" s="376"/>
      <c r="M136" s="376"/>
      <c r="N136" s="376"/>
    </row>
    <row r="137" spans="10:14" ht="12.75">
      <c r="J137" s="376"/>
      <c r="K137" s="376"/>
      <c r="L137" s="376"/>
      <c r="M137" s="376"/>
      <c r="N137" s="376"/>
    </row>
    <row r="138" spans="10:14" ht="12.75">
      <c r="J138" s="376"/>
      <c r="K138" s="376"/>
      <c r="L138" s="376"/>
      <c r="M138" s="376"/>
      <c r="N138" s="376"/>
    </row>
    <row r="139" spans="10:14" ht="12.75">
      <c r="J139" s="376"/>
      <c r="K139" s="376"/>
      <c r="L139" s="376"/>
      <c r="M139" s="376"/>
      <c r="N139" s="376"/>
    </row>
    <row r="140" spans="10:14" ht="12.75">
      <c r="J140" s="376"/>
      <c r="K140" s="376"/>
      <c r="L140" s="376"/>
      <c r="M140" s="376"/>
      <c r="N140" s="376"/>
    </row>
  </sheetData>
  <sheetProtection/>
  <mergeCells count="1">
    <mergeCell ref="D2:M2"/>
  </mergeCells>
  <printOptions horizontalCentered="1" verticalCentered="1"/>
  <pageMargins left="0.1968503937007874" right="0.1968503937007874" top="0.1968503937007874" bottom="0.15748031496062992" header="0.4330708661417323" footer="0.31496062992125984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Y32"/>
  <sheetViews>
    <sheetView tabSelected="1" zoomScale="87" zoomScaleNormal="87" zoomScalePageLayoutView="0" workbookViewId="0" topLeftCell="A4">
      <pane xSplit="3" ySplit="1" topLeftCell="D5" activePane="bottomRight" state="frozen"/>
      <selection pane="topLeft" activeCell="A4" sqref="A4"/>
      <selection pane="topRight" activeCell="D4" sqref="D4"/>
      <selection pane="bottomLeft" activeCell="A5" sqref="A5"/>
      <selection pane="bottomRight" activeCell="K10" sqref="K10"/>
    </sheetView>
  </sheetViews>
  <sheetFormatPr defaultColWidth="9.00390625" defaultRowHeight="12.75"/>
  <cols>
    <col min="1" max="1" width="13.875" style="1" customWidth="1"/>
    <col min="2" max="2" width="20.125" style="1" customWidth="1"/>
    <col min="3" max="3" width="5.625" style="1" customWidth="1"/>
    <col min="4" max="20" width="8.75390625" style="1" customWidth="1"/>
    <col min="21" max="21" width="13.375" style="2" customWidth="1"/>
    <col min="22" max="22" width="9.125" style="2" customWidth="1"/>
    <col min="25" max="16384" width="9.125" style="2" customWidth="1"/>
  </cols>
  <sheetData>
    <row r="1" ht="18.75" customHeight="1">
      <c r="U1" s="96"/>
    </row>
    <row r="2" spans="1:21" ht="42" customHeight="1">
      <c r="A2" s="100" t="s">
        <v>124</v>
      </c>
      <c r="B2" s="101" t="s">
        <v>300</v>
      </c>
      <c r="C2" s="99"/>
      <c r="D2" s="86"/>
      <c r="E2" s="365" t="s">
        <v>136</v>
      </c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  <c r="T2" s="366"/>
      <c r="U2" s="367"/>
    </row>
    <row r="3" spans="1:21" ht="18.75" customHeight="1" thickBot="1">
      <c r="A3" s="103"/>
      <c r="B3" s="4"/>
      <c r="C3" s="4"/>
      <c r="D3" s="5"/>
      <c r="E3" s="5"/>
      <c r="F3" s="4"/>
      <c r="G3" s="4"/>
      <c r="H3" s="4"/>
      <c r="I3" s="4"/>
      <c r="J3" s="4"/>
      <c r="K3" s="5"/>
      <c r="L3" s="5"/>
      <c r="M3" s="5"/>
      <c r="N3" s="4"/>
      <c r="P3" s="4"/>
      <c r="R3" s="4"/>
      <c r="U3" s="102" t="s">
        <v>135</v>
      </c>
    </row>
    <row r="4" spans="1:25" ht="35.25" customHeight="1" thickBot="1">
      <c r="A4" s="176" t="s">
        <v>23</v>
      </c>
      <c r="B4" s="177" t="s">
        <v>134</v>
      </c>
      <c r="C4" s="178"/>
      <c r="D4" s="181">
        <v>2001</v>
      </c>
      <c r="E4" s="182">
        <v>2002</v>
      </c>
      <c r="F4" s="181">
        <v>2003</v>
      </c>
      <c r="G4" s="182">
        <v>2004</v>
      </c>
      <c r="H4" s="181">
        <v>2005</v>
      </c>
      <c r="I4" s="182">
        <v>2006</v>
      </c>
      <c r="J4" s="181">
        <v>2007</v>
      </c>
      <c r="K4" s="182">
        <v>2008</v>
      </c>
      <c r="L4" s="181">
        <v>2009</v>
      </c>
      <c r="M4" s="182">
        <v>2010</v>
      </c>
      <c r="N4" s="181">
        <v>2011</v>
      </c>
      <c r="O4" s="182">
        <v>2012</v>
      </c>
      <c r="P4" s="181">
        <v>2013</v>
      </c>
      <c r="Q4" s="182">
        <v>2014</v>
      </c>
      <c r="R4" s="414">
        <v>2015</v>
      </c>
      <c r="S4" s="182">
        <v>2016</v>
      </c>
      <c r="T4" s="415">
        <v>2017</v>
      </c>
      <c r="U4" s="179" t="s">
        <v>22</v>
      </c>
      <c r="V4" s="59"/>
      <c r="Y4" s="201"/>
    </row>
    <row r="5" spans="1:25" ht="19.5" customHeight="1">
      <c r="A5" s="173" t="s">
        <v>36</v>
      </c>
      <c r="B5" s="174" t="s">
        <v>8</v>
      </c>
      <c r="C5" s="175" t="s">
        <v>68</v>
      </c>
      <c r="D5" s="421">
        <v>2200</v>
      </c>
      <c r="E5" s="422">
        <v>2400</v>
      </c>
      <c r="F5" s="422">
        <v>3184</v>
      </c>
      <c r="G5" s="423">
        <v>4181</v>
      </c>
      <c r="H5" s="423">
        <v>4715</v>
      </c>
      <c r="I5" s="423">
        <v>5474</v>
      </c>
      <c r="J5" s="422">
        <v>4154</v>
      </c>
      <c r="K5" s="423">
        <v>4698</v>
      </c>
      <c r="L5" s="422">
        <v>5333</v>
      </c>
      <c r="M5" s="422">
        <v>5233</v>
      </c>
      <c r="N5" s="422">
        <v>5470</v>
      </c>
      <c r="O5" s="422">
        <v>5236</v>
      </c>
      <c r="P5" s="422">
        <v>4757</v>
      </c>
      <c r="Q5" s="422">
        <v>4595</v>
      </c>
      <c r="R5" s="424">
        <v>5474</v>
      </c>
      <c r="S5" s="422">
        <v>5304</v>
      </c>
      <c r="T5" s="422">
        <v>4923</v>
      </c>
      <c r="U5" s="416">
        <f>SUM(D5:T5)</f>
        <v>77331</v>
      </c>
      <c r="V5" s="59"/>
      <c r="Y5"/>
    </row>
    <row r="6" spans="1:25" ht="19.5" customHeight="1">
      <c r="A6" s="263" t="s">
        <v>37</v>
      </c>
      <c r="B6" s="257" t="s">
        <v>2</v>
      </c>
      <c r="C6" s="262" t="s">
        <v>58</v>
      </c>
      <c r="D6" s="424">
        <v>3349</v>
      </c>
      <c r="E6" s="424">
        <v>3711</v>
      </c>
      <c r="F6" s="425">
        <v>3181</v>
      </c>
      <c r="G6" s="425">
        <v>3551</v>
      </c>
      <c r="H6" s="425">
        <v>4305</v>
      </c>
      <c r="I6" s="425">
        <v>4212</v>
      </c>
      <c r="J6" s="425">
        <v>3713</v>
      </c>
      <c r="K6" s="425">
        <v>3327</v>
      </c>
      <c r="L6" s="425">
        <v>5009</v>
      </c>
      <c r="M6" s="425">
        <v>4580</v>
      </c>
      <c r="N6" s="425">
        <v>5288</v>
      </c>
      <c r="O6" s="425">
        <v>5400</v>
      </c>
      <c r="P6" s="425">
        <v>5470</v>
      </c>
      <c r="Q6" s="426">
        <v>5474</v>
      </c>
      <c r="R6" s="427">
        <v>5340</v>
      </c>
      <c r="S6" s="426">
        <v>5474</v>
      </c>
      <c r="T6" s="427">
        <v>5416</v>
      </c>
      <c r="U6" s="417">
        <f>SUM(D6:T6)</f>
        <v>76800</v>
      </c>
      <c r="V6" s="59"/>
      <c r="Y6"/>
    </row>
    <row r="7" spans="1:25" ht="19.5" customHeight="1">
      <c r="A7" s="264" t="s">
        <v>38</v>
      </c>
      <c r="B7" s="257" t="s">
        <v>14</v>
      </c>
      <c r="C7" s="261" t="s">
        <v>69</v>
      </c>
      <c r="D7" s="427">
        <v>3227</v>
      </c>
      <c r="E7" s="427">
        <v>3470</v>
      </c>
      <c r="F7" s="427">
        <v>3229</v>
      </c>
      <c r="G7" s="427">
        <v>2768</v>
      </c>
      <c r="H7" s="427">
        <v>3833</v>
      </c>
      <c r="I7" s="427">
        <v>4563</v>
      </c>
      <c r="J7" s="427">
        <v>3573</v>
      </c>
      <c r="K7" s="427">
        <v>3504</v>
      </c>
      <c r="L7" s="426">
        <v>5474</v>
      </c>
      <c r="M7" s="427">
        <v>5316</v>
      </c>
      <c r="N7" s="426">
        <v>5474</v>
      </c>
      <c r="O7" s="426">
        <v>5474</v>
      </c>
      <c r="P7" s="426">
        <v>5474</v>
      </c>
      <c r="Q7" s="427">
        <v>5346</v>
      </c>
      <c r="R7" s="427">
        <v>5034</v>
      </c>
      <c r="S7" s="427">
        <v>5149</v>
      </c>
      <c r="T7" s="427">
        <v>4899</v>
      </c>
      <c r="U7" s="418">
        <f>SUM(D7:T7)</f>
        <v>75807</v>
      </c>
      <c r="V7" s="59"/>
      <c r="Y7"/>
    </row>
    <row r="8" spans="1:24" ht="19.5" customHeight="1">
      <c r="A8" s="266" t="s">
        <v>40</v>
      </c>
      <c r="B8" s="259" t="s">
        <v>72</v>
      </c>
      <c r="C8" s="265" t="s">
        <v>90</v>
      </c>
      <c r="D8" s="428">
        <v>2549</v>
      </c>
      <c r="E8" s="428">
        <v>1690</v>
      </c>
      <c r="F8" s="428">
        <v>2760</v>
      </c>
      <c r="G8" s="428">
        <v>4022</v>
      </c>
      <c r="H8" s="428">
        <v>3952</v>
      </c>
      <c r="I8" s="428">
        <v>4284</v>
      </c>
      <c r="J8" s="428">
        <v>3490</v>
      </c>
      <c r="K8" s="428">
        <v>4644</v>
      </c>
      <c r="L8" s="428">
        <v>4847</v>
      </c>
      <c r="M8" s="428">
        <v>4416</v>
      </c>
      <c r="N8" s="428">
        <v>4540</v>
      </c>
      <c r="O8" s="428">
        <v>4896</v>
      </c>
      <c r="P8" s="428">
        <v>4581</v>
      </c>
      <c r="Q8" s="428">
        <v>4569</v>
      </c>
      <c r="R8" s="428">
        <v>4763</v>
      </c>
      <c r="S8" s="428">
        <v>4747</v>
      </c>
      <c r="T8" s="428">
        <v>4325</v>
      </c>
      <c r="U8" s="419">
        <f>SUM(D8:T8)</f>
        <v>69075</v>
      </c>
      <c r="W8" s="2"/>
      <c r="X8" s="2"/>
    </row>
    <row r="9" spans="1:24" ht="19.5" customHeight="1">
      <c r="A9" s="267" t="s">
        <v>41</v>
      </c>
      <c r="B9" s="260" t="s">
        <v>9</v>
      </c>
      <c r="C9" s="268" t="s">
        <v>60</v>
      </c>
      <c r="D9" s="429">
        <v>2159</v>
      </c>
      <c r="E9" s="429">
        <v>1593</v>
      </c>
      <c r="F9" s="429">
        <v>2911</v>
      </c>
      <c r="G9" s="429">
        <v>3669</v>
      </c>
      <c r="H9" s="429">
        <v>4422</v>
      </c>
      <c r="I9" s="429">
        <v>4350</v>
      </c>
      <c r="J9" s="426">
        <v>4527</v>
      </c>
      <c r="K9" s="429">
        <v>3379</v>
      </c>
      <c r="L9" s="429">
        <v>4782</v>
      </c>
      <c r="M9" s="429">
        <v>4401</v>
      </c>
      <c r="N9" s="429">
        <v>5202</v>
      </c>
      <c r="O9" s="429">
        <v>5079</v>
      </c>
      <c r="P9" s="429">
        <v>4368</v>
      </c>
      <c r="Q9" s="429">
        <v>4073</v>
      </c>
      <c r="R9" s="429">
        <v>2743</v>
      </c>
      <c r="S9" s="429">
        <v>4987</v>
      </c>
      <c r="T9" s="426">
        <v>5474</v>
      </c>
      <c r="U9" s="420">
        <f>SUM(D9:T9)</f>
        <v>68119</v>
      </c>
      <c r="W9" s="2"/>
      <c r="X9" s="2"/>
    </row>
    <row r="10" spans="1:24" ht="19.5" customHeight="1">
      <c r="A10" s="263" t="s">
        <v>42</v>
      </c>
      <c r="B10" s="258" t="s">
        <v>6</v>
      </c>
      <c r="C10" s="262" t="s">
        <v>92</v>
      </c>
      <c r="D10" s="425">
        <v>2292</v>
      </c>
      <c r="E10" s="425">
        <v>2140</v>
      </c>
      <c r="F10" s="424">
        <v>3246</v>
      </c>
      <c r="G10" s="425">
        <v>3562</v>
      </c>
      <c r="H10" s="425">
        <v>3014</v>
      </c>
      <c r="I10" s="425">
        <v>3347</v>
      </c>
      <c r="J10" s="425">
        <v>3026</v>
      </c>
      <c r="K10" s="425">
        <v>3150</v>
      </c>
      <c r="L10" s="425">
        <v>5009</v>
      </c>
      <c r="M10" s="425">
        <v>4241</v>
      </c>
      <c r="N10" s="425">
        <v>4854</v>
      </c>
      <c r="O10" s="425">
        <v>5015</v>
      </c>
      <c r="P10" s="425">
        <v>4583</v>
      </c>
      <c r="Q10" s="425">
        <v>5077</v>
      </c>
      <c r="R10" s="425">
        <v>4658</v>
      </c>
      <c r="S10" s="425">
        <v>5221</v>
      </c>
      <c r="T10" s="425">
        <v>5042</v>
      </c>
      <c r="U10" s="417">
        <f>SUM(D10:T10)</f>
        <v>67477</v>
      </c>
      <c r="W10" s="2"/>
      <c r="X10" s="2"/>
    </row>
    <row r="11" spans="1:24" ht="19.5" customHeight="1">
      <c r="A11" s="264" t="s">
        <v>43</v>
      </c>
      <c r="B11" s="257" t="s">
        <v>4</v>
      </c>
      <c r="C11" s="261" t="s">
        <v>61</v>
      </c>
      <c r="D11" s="427">
        <v>3095</v>
      </c>
      <c r="E11" s="427">
        <v>1944</v>
      </c>
      <c r="F11" s="427">
        <v>2125</v>
      </c>
      <c r="G11" s="427">
        <v>3223</v>
      </c>
      <c r="H11" s="427">
        <v>3350</v>
      </c>
      <c r="I11" s="427">
        <v>3265</v>
      </c>
      <c r="J11" s="427">
        <v>2311</v>
      </c>
      <c r="K11" s="427">
        <v>2081</v>
      </c>
      <c r="L11" s="427">
        <v>5013</v>
      </c>
      <c r="M11" s="427">
        <v>4578</v>
      </c>
      <c r="N11" s="427">
        <v>4797</v>
      </c>
      <c r="O11" s="427">
        <v>4900</v>
      </c>
      <c r="P11" s="427">
        <v>4114</v>
      </c>
      <c r="Q11" s="427">
        <v>4449</v>
      </c>
      <c r="R11" s="427">
        <v>4572</v>
      </c>
      <c r="S11" s="427">
        <v>4751</v>
      </c>
      <c r="T11" s="427">
        <v>4689</v>
      </c>
      <c r="U11" s="418">
        <f>SUM(D11:T11)</f>
        <v>63257</v>
      </c>
      <c r="W11" s="2"/>
      <c r="X11" s="2"/>
    </row>
    <row r="12" spans="1:24" ht="19.5" customHeight="1">
      <c r="A12" s="266" t="s">
        <v>44</v>
      </c>
      <c r="B12" s="259" t="s">
        <v>10</v>
      </c>
      <c r="C12" s="265" t="s">
        <v>66</v>
      </c>
      <c r="D12" s="428">
        <v>2076</v>
      </c>
      <c r="E12" s="428">
        <v>2384</v>
      </c>
      <c r="F12" s="428">
        <v>2127</v>
      </c>
      <c r="G12" s="428">
        <v>1245</v>
      </c>
      <c r="H12" s="428">
        <v>1987</v>
      </c>
      <c r="I12" s="428">
        <v>2676</v>
      </c>
      <c r="J12" s="428">
        <v>1533</v>
      </c>
      <c r="K12" s="428">
        <v>2142</v>
      </c>
      <c r="L12" s="428">
        <v>5068</v>
      </c>
      <c r="M12" s="424">
        <v>5474</v>
      </c>
      <c r="N12" s="428">
        <v>5187</v>
      </c>
      <c r="O12" s="428">
        <v>5444</v>
      </c>
      <c r="P12" s="428">
        <v>4713</v>
      </c>
      <c r="Q12" s="428">
        <v>4639</v>
      </c>
      <c r="R12" s="428">
        <v>4755</v>
      </c>
      <c r="S12" s="428">
        <v>5182</v>
      </c>
      <c r="T12" s="428">
        <v>5005</v>
      </c>
      <c r="U12" s="419">
        <f>SUM(D12:T12)</f>
        <v>61637</v>
      </c>
      <c r="W12" s="2"/>
      <c r="X12" s="2"/>
    </row>
    <row r="13" spans="1:24" ht="19.5" customHeight="1">
      <c r="A13" s="267" t="s">
        <v>45</v>
      </c>
      <c r="B13" s="260" t="s">
        <v>52</v>
      </c>
      <c r="C13" s="261" t="s">
        <v>70</v>
      </c>
      <c r="D13" s="429" t="s">
        <v>15</v>
      </c>
      <c r="E13" s="429" t="s">
        <v>15</v>
      </c>
      <c r="F13" s="429" t="s">
        <v>15</v>
      </c>
      <c r="G13" s="429">
        <v>1428</v>
      </c>
      <c r="H13" s="429">
        <v>3088</v>
      </c>
      <c r="I13" s="429">
        <v>3941</v>
      </c>
      <c r="J13" s="429">
        <v>2402</v>
      </c>
      <c r="K13" s="429">
        <v>2205</v>
      </c>
      <c r="L13" s="429">
        <v>5135</v>
      </c>
      <c r="M13" s="429">
        <v>5113</v>
      </c>
      <c r="N13" s="429">
        <v>5078</v>
      </c>
      <c r="O13" s="429">
        <v>4943</v>
      </c>
      <c r="P13" s="429">
        <v>4905</v>
      </c>
      <c r="Q13" s="429">
        <v>4980</v>
      </c>
      <c r="R13" s="429">
        <v>5111</v>
      </c>
      <c r="S13" s="429">
        <v>5219</v>
      </c>
      <c r="T13" s="429">
        <v>5082</v>
      </c>
      <c r="U13" s="420">
        <f>SUM(D13:T13)</f>
        <v>58630</v>
      </c>
      <c r="W13" s="2"/>
      <c r="X13" s="2"/>
    </row>
    <row r="14" spans="1:24" ht="19.5" customHeight="1">
      <c r="A14" s="263" t="s">
        <v>46</v>
      </c>
      <c r="B14" s="258" t="s">
        <v>56</v>
      </c>
      <c r="C14" s="262" t="s">
        <v>74</v>
      </c>
      <c r="D14" s="425" t="s">
        <v>15</v>
      </c>
      <c r="E14" s="425" t="s">
        <v>15</v>
      </c>
      <c r="F14" s="425" t="s">
        <v>15</v>
      </c>
      <c r="G14" s="425">
        <v>590</v>
      </c>
      <c r="H14" s="425">
        <v>1405</v>
      </c>
      <c r="I14" s="425">
        <v>2455</v>
      </c>
      <c r="J14" s="425">
        <v>1589</v>
      </c>
      <c r="K14" s="425">
        <v>3016</v>
      </c>
      <c r="L14" s="425">
        <v>4830</v>
      </c>
      <c r="M14" s="425">
        <v>4548</v>
      </c>
      <c r="N14" s="425">
        <v>5032</v>
      </c>
      <c r="O14" s="425">
        <v>4718</v>
      </c>
      <c r="P14" s="425">
        <v>5123</v>
      </c>
      <c r="Q14" s="425">
        <v>5165</v>
      </c>
      <c r="R14" s="425">
        <v>4912</v>
      </c>
      <c r="S14" s="425">
        <v>5223</v>
      </c>
      <c r="T14" s="425">
        <v>5063</v>
      </c>
      <c r="U14" s="417">
        <f>SUM(D14:T14)</f>
        <v>53669</v>
      </c>
      <c r="W14" s="2"/>
      <c r="X14" s="2"/>
    </row>
    <row r="15" spans="1:25" ht="19.5" customHeight="1">
      <c r="A15" s="264" t="s">
        <v>48</v>
      </c>
      <c r="B15" s="257" t="s">
        <v>104</v>
      </c>
      <c r="C15" s="261" t="s">
        <v>130</v>
      </c>
      <c r="D15" s="427" t="s">
        <v>15</v>
      </c>
      <c r="E15" s="427" t="s">
        <v>15</v>
      </c>
      <c r="F15" s="427" t="s">
        <v>15</v>
      </c>
      <c r="G15" s="427" t="s">
        <v>15</v>
      </c>
      <c r="H15" s="427" t="s">
        <v>15</v>
      </c>
      <c r="I15" s="427" t="s">
        <v>15</v>
      </c>
      <c r="J15" s="427">
        <v>2973</v>
      </c>
      <c r="K15" s="427">
        <v>3943</v>
      </c>
      <c r="L15" s="427">
        <v>5464</v>
      </c>
      <c r="M15" s="427">
        <v>4579</v>
      </c>
      <c r="N15" s="427">
        <v>4524</v>
      </c>
      <c r="O15" s="427">
        <v>5239</v>
      </c>
      <c r="P15" s="427">
        <v>4738</v>
      </c>
      <c r="Q15" s="427">
        <v>4662</v>
      </c>
      <c r="R15" s="427">
        <v>4567</v>
      </c>
      <c r="S15" s="427">
        <v>4836</v>
      </c>
      <c r="T15" s="427">
        <v>5162</v>
      </c>
      <c r="U15" s="418">
        <f>SUM(D15:T15)</f>
        <v>50687</v>
      </c>
      <c r="V15" s="59"/>
      <c r="Y15"/>
    </row>
    <row r="16" spans="1:25" ht="19.5" customHeight="1">
      <c r="A16" s="266" t="s">
        <v>49</v>
      </c>
      <c r="B16" s="260" t="s">
        <v>123</v>
      </c>
      <c r="C16" s="268" t="s">
        <v>133</v>
      </c>
      <c r="D16" s="429" t="s">
        <v>15</v>
      </c>
      <c r="E16" s="429" t="s">
        <v>15</v>
      </c>
      <c r="F16" s="429" t="s">
        <v>15</v>
      </c>
      <c r="G16" s="429" t="s">
        <v>15</v>
      </c>
      <c r="H16" s="429" t="s">
        <v>15</v>
      </c>
      <c r="I16" s="429" t="s">
        <v>15</v>
      </c>
      <c r="J16" s="429" t="s">
        <v>15</v>
      </c>
      <c r="K16" s="429">
        <v>1024</v>
      </c>
      <c r="L16" s="429">
        <v>3639</v>
      </c>
      <c r="M16" s="429">
        <v>4168</v>
      </c>
      <c r="N16" s="429">
        <v>4761</v>
      </c>
      <c r="O16" s="429">
        <v>4677</v>
      </c>
      <c r="P16" s="429">
        <v>4479</v>
      </c>
      <c r="Q16" s="429">
        <v>4758</v>
      </c>
      <c r="R16" s="429">
        <v>4886</v>
      </c>
      <c r="S16" s="429">
        <v>4789</v>
      </c>
      <c r="T16" s="429">
        <v>4925</v>
      </c>
      <c r="U16" s="420">
        <f>SUM(D16:T16)</f>
        <v>42106</v>
      </c>
      <c r="V16" s="59"/>
      <c r="Y16"/>
    </row>
    <row r="17" spans="1:25" ht="19.5" customHeight="1">
      <c r="A17" s="267" t="s">
        <v>50</v>
      </c>
      <c r="B17" s="260" t="s">
        <v>47</v>
      </c>
      <c r="C17" s="268" t="s">
        <v>127</v>
      </c>
      <c r="D17" s="429">
        <v>2244</v>
      </c>
      <c r="E17" s="429">
        <v>2897</v>
      </c>
      <c r="F17" s="429">
        <v>2681</v>
      </c>
      <c r="G17" s="429">
        <v>1765</v>
      </c>
      <c r="H17" s="429">
        <v>2502</v>
      </c>
      <c r="I17" s="429">
        <v>1724</v>
      </c>
      <c r="J17" s="429">
        <v>1874</v>
      </c>
      <c r="K17" s="429">
        <v>2364</v>
      </c>
      <c r="L17" s="429">
        <v>5229</v>
      </c>
      <c r="M17" s="429">
        <v>4473</v>
      </c>
      <c r="N17" s="429">
        <v>4932</v>
      </c>
      <c r="O17" s="429">
        <v>4210</v>
      </c>
      <c r="P17" s="429" t="s">
        <v>15</v>
      </c>
      <c r="Q17" s="429" t="s">
        <v>15</v>
      </c>
      <c r="R17" s="429" t="s">
        <v>15</v>
      </c>
      <c r="S17" s="429" t="s">
        <v>15</v>
      </c>
      <c r="T17" s="429">
        <v>5104</v>
      </c>
      <c r="U17" s="420">
        <f>SUM(D17:T17)</f>
        <v>41999</v>
      </c>
      <c r="V17" s="59"/>
      <c r="Y17"/>
    </row>
    <row r="18" spans="1:25" ht="19.5" customHeight="1">
      <c r="A18" s="263" t="s">
        <v>51</v>
      </c>
      <c r="B18" s="257" t="s">
        <v>19</v>
      </c>
      <c r="C18" s="261" t="s">
        <v>62</v>
      </c>
      <c r="D18" s="427">
        <v>1253</v>
      </c>
      <c r="E18" s="427" t="s">
        <v>15</v>
      </c>
      <c r="F18" s="427" t="s">
        <v>15</v>
      </c>
      <c r="G18" s="427">
        <v>2232</v>
      </c>
      <c r="H18" s="427">
        <v>1841</v>
      </c>
      <c r="I18" s="427">
        <v>1449</v>
      </c>
      <c r="J18" s="427">
        <v>1809</v>
      </c>
      <c r="K18" s="427">
        <v>1622</v>
      </c>
      <c r="L18" s="427">
        <v>3902</v>
      </c>
      <c r="M18" s="427">
        <v>4467</v>
      </c>
      <c r="N18" s="427">
        <v>4680</v>
      </c>
      <c r="O18" s="427">
        <v>4285</v>
      </c>
      <c r="P18" s="427">
        <v>2604</v>
      </c>
      <c r="Q18" s="427">
        <v>2152</v>
      </c>
      <c r="R18" s="427">
        <v>2079</v>
      </c>
      <c r="S18" s="427">
        <v>2074</v>
      </c>
      <c r="T18" s="427">
        <v>1176</v>
      </c>
      <c r="U18" s="418">
        <f>SUM(D18:T18)</f>
        <v>37625</v>
      </c>
      <c r="V18" s="59"/>
      <c r="Y18"/>
    </row>
    <row r="19" spans="1:25" ht="19.5" customHeight="1">
      <c r="A19" s="264" t="s">
        <v>53</v>
      </c>
      <c r="B19" s="257" t="s">
        <v>16</v>
      </c>
      <c r="C19" s="261" t="s">
        <v>129</v>
      </c>
      <c r="D19" s="427" t="s">
        <v>15</v>
      </c>
      <c r="E19" s="427" t="s">
        <v>15</v>
      </c>
      <c r="F19" s="427">
        <v>692</v>
      </c>
      <c r="G19" s="427">
        <v>958</v>
      </c>
      <c r="H19" s="427">
        <v>2545</v>
      </c>
      <c r="I19" s="427">
        <v>3869</v>
      </c>
      <c r="J19" s="427">
        <v>1695</v>
      </c>
      <c r="K19" s="427">
        <v>1544</v>
      </c>
      <c r="L19" s="427">
        <v>3460</v>
      </c>
      <c r="M19" s="427">
        <v>3340</v>
      </c>
      <c r="N19" s="427">
        <v>3135</v>
      </c>
      <c r="O19" s="427">
        <v>2660</v>
      </c>
      <c r="P19" s="427">
        <v>2415</v>
      </c>
      <c r="Q19" s="427">
        <v>1457</v>
      </c>
      <c r="R19" s="427">
        <v>2843</v>
      </c>
      <c r="S19" s="427">
        <v>2893</v>
      </c>
      <c r="T19" s="427">
        <v>3568</v>
      </c>
      <c r="U19" s="418">
        <f>SUM(D19:T19)</f>
        <v>37074</v>
      </c>
      <c r="V19" s="59"/>
      <c r="Y19"/>
    </row>
    <row r="20" spans="1:25" ht="19.5" customHeight="1">
      <c r="A20" s="266" t="s">
        <v>54</v>
      </c>
      <c r="B20" s="260" t="s">
        <v>170</v>
      </c>
      <c r="C20" s="268" t="s">
        <v>173</v>
      </c>
      <c r="D20" s="429" t="s">
        <v>15</v>
      </c>
      <c r="E20" s="429" t="s">
        <v>15</v>
      </c>
      <c r="F20" s="429" t="s">
        <v>15</v>
      </c>
      <c r="G20" s="429" t="s">
        <v>15</v>
      </c>
      <c r="H20" s="429" t="s">
        <v>15</v>
      </c>
      <c r="I20" s="429" t="s">
        <v>15</v>
      </c>
      <c r="J20" s="429" t="s">
        <v>15</v>
      </c>
      <c r="K20" s="429" t="s">
        <v>15</v>
      </c>
      <c r="L20" s="429">
        <v>1556</v>
      </c>
      <c r="M20" s="429">
        <v>2278</v>
      </c>
      <c r="N20" s="429">
        <v>3993</v>
      </c>
      <c r="O20" s="429">
        <v>3835</v>
      </c>
      <c r="P20" s="429">
        <v>3798</v>
      </c>
      <c r="Q20" s="429">
        <v>3098</v>
      </c>
      <c r="R20" s="429">
        <v>4198</v>
      </c>
      <c r="S20" s="429">
        <v>4744</v>
      </c>
      <c r="T20" s="429">
        <v>4949</v>
      </c>
      <c r="U20" s="420">
        <f>SUM(D20:T20)</f>
        <v>32449</v>
      </c>
      <c r="V20" s="59"/>
      <c r="Y20"/>
    </row>
    <row r="21" spans="1:25" ht="19.5" customHeight="1">
      <c r="A21" s="267" t="s">
        <v>55</v>
      </c>
      <c r="B21" s="260" t="s">
        <v>11</v>
      </c>
      <c r="C21" s="268" t="s">
        <v>126</v>
      </c>
      <c r="D21" s="429">
        <v>1468</v>
      </c>
      <c r="E21" s="429">
        <v>2231</v>
      </c>
      <c r="F21" s="429">
        <v>2365</v>
      </c>
      <c r="G21" s="429">
        <v>2714</v>
      </c>
      <c r="H21" s="429">
        <v>4588</v>
      </c>
      <c r="I21" s="429">
        <v>3284</v>
      </c>
      <c r="J21" s="429">
        <v>2988</v>
      </c>
      <c r="K21" s="429">
        <v>1851</v>
      </c>
      <c r="L21" s="429">
        <v>3288</v>
      </c>
      <c r="M21" s="429">
        <v>1724</v>
      </c>
      <c r="N21" s="429">
        <v>2993</v>
      </c>
      <c r="O21" s="429">
        <v>439</v>
      </c>
      <c r="P21" s="429" t="s">
        <v>15</v>
      </c>
      <c r="Q21" s="429" t="s">
        <v>15</v>
      </c>
      <c r="R21" s="429" t="s">
        <v>15</v>
      </c>
      <c r="S21" s="429" t="s">
        <v>15</v>
      </c>
      <c r="T21" s="429" t="s">
        <v>15</v>
      </c>
      <c r="U21" s="420">
        <f>SUM(D21:T21)</f>
        <v>29933</v>
      </c>
      <c r="V21" s="59"/>
      <c r="Y21"/>
    </row>
    <row r="22" spans="1:25" ht="19.5" customHeight="1">
      <c r="A22" s="263" t="s">
        <v>105</v>
      </c>
      <c r="B22" s="258" t="s">
        <v>187</v>
      </c>
      <c r="C22" s="262" t="s">
        <v>192</v>
      </c>
      <c r="D22" s="425" t="s">
        <v>15</v>
      </c>
      <c r="E22" s="425" t="s">
        <v>15</v>
      </c>
      <c r="F22" s="425" t="s">
        <v>15</v>
      </c>
      <c r="G22" s="425" t="s">
        <v>15</v>
      </c>
      <c r="H22" s="425" t="s">
        <v>15</v>
      </c>
      <c r="I22" s="425" t="s">
        <v>15</v>
      </c>
      <c r="J22" s="425" t="s">
        <v>15</v>
      </c>
      <c r="K22" s="425" t="s">
        <v>15</v>
      </c>
      <c r="L22" s="425" t="s">
        <v>15</v>
      </c>
      <c r="M22" s="425" t="s">
        <v>15</v>
      </c>
      <c r="N22" s="425">
        <v>4127</v>
      </c>
      <c r="O22" s="425">
        <v>3799</v>
      </c>
      <c r="P22" s="425">
        <v>3728</v>
      </c>
      <c r="Q22" s="425">
        <v>4645</v>
      </c>
      <c r="R22" s="425">
        <v>4433</v>
      </c>
      <c r="S22" s="425">
        <v>4565</v>
      </c>
      <c r="T22" s="425">
        <v>4521</v>
      </c>
      <c r="U22" s="417">
        <f>SUM(D22:T22)</f>
        <v>29818</v>
      </c>
      <c r="V22" s="59"/>
      <c r="Y22"/>
    </row>
    <row r="23" spans="1:25" ht="19.5" customHeight="1">
      <c r="A23" s="264" t="s">
        <v>106</v>
      </c>
      <c r="B23" s="257" t="s">
        <v>17</v>
      </c>
      <c r="C23" s="261" t="s">
        <v>108</v>
      </c>
      <c r="D23" s="427" t="s">
        <v>15</v>
      </c>
      <c r="E23" s="427" t="s">
        <v>15</v>
      </c>
      <c r="F23" s="427">
        <v>685</v>
      </c>
      <c r="G23" s="427">
        <v>1070</v>
      </c>
      <c r="H23" s="427">
        <v>1332</v>
      </c>
      <c r="I23" s="427">
        <v>2195</v>
      </c>
      <c r="J23" s="427">
        <v>968</v>
      </c>
      <c r="K23" s="427">
        <v>1587</v>
      </c>
      <c r="L23" s="427">
        <v>4346</v>
      </c>
      <c r="M23" s="427">
        <v>4220</v>
      </c>
      <c r="N23" s="427">
        <v>3821</v>
      </c>
      <c r="O23" s="427">
        <v>4112</v>
      </c>
      <c r="P23" s="427" t="s">
        <v>15</v>
      </c>
      <c r="Q23" s="427" t="s">
        <v>15</v>
      </c>
      <c r="R23" s="427" t="s">
        <v>15</v>
      </c>
      <c r="S23" s="427" t="s">
        <v>15</v>
      </c>
      <c r="T23" s="427" t="s">
        <v>15</v>
      </c>
      <c r="U23" s="418">
        <f>SUM(D23:T23)</f>
        <v>24336</v>
      </c>
      <c r="V23" s="59"/>
      <c r="Y23"/>
    </row>
    <row r="24" spans="1:25" ht="18">
      <c r="A24" s="266" t="s">
        <v>122</v>
      </c>
      <c r="B24" s="260" t="s">
        <v>242</v>
      </c>
      <c r="C24" s="268" t="s">
        <v>247</v>
      </c>
      <c r="D24" s="429" t="s">
        <v>15</v>
      </c>
      <c r="E24" s="429" t="s">
        <v>15</v>
      </c>
      <c r="F24" s="429" t="s">
        <v>15</v>
      </c>
      <c r="G24" s="429" t="s">
        <v>15</v>
      </c>
      <c r="H24" s="429" t="s">
        <v>15</v>
      </c>
      <c r="I24" s="429" t="s">
        <v>15</v>
      </c>
      <c r="J24" s="429" t="s">
        <v>15</v>
      </c>
      <c r="K24" s="429" t="s">
        <v>15</v>
      </c>
      <c r="L24" s="429" t="s">
        <v>15</v>
      </c>
      <c r="M24" s="429" t="s">
        <v>15</v>
      </c>
      <c r="N24" s="429" t="s">
        <v>15</v>
      </c>
      <c r="O24" s="429" t="s">
        <v>15</v>
      </c>
      <c r="P24" s="429">
        <v>4658</v>
      </c>
      <c r="Q24" s="429">
        <v>4758</v>
      </c>
      <c r="R24" s="429">
        <v>4720</v>
      </c>
      <c r="S24" s="429">
        <v>4746</v>
      </c>
      <c r="T24" s="429">
        <v>4681</v>
      </c>
      <c r="U24" s="420">
        <f>SUM(D24:T24)</f>
        <v>23563</v>
      </c>
      <c r="Y24"/>
    </row>
    <row r="25" spans="1:21" ht="18">
      <c r="A25" s="267" t="s">
        <v>166</v>
      </c>
      <c r="B25" s="260" t="s">
        <v>241</v>
      </c>
      <c r="C25" s="268" t="s">
        <v>245</v>
      </c>
      <c r="D25" s="429" t="s">
        <v>15</v>
      </c>
      <c r="E25" s="429" t="s">
        <v>15</v>
      </c>
      <c r="F25" s="429" t="s">
        <v>15</v>
      </c>
      <c r="G25" s="429" t="s">
        <v>15</v>
      </c>
      <c r="H25" s="429" t="s">
        <v>15</v>
      </c>
      <c r="I25" s="429" t="s">
        <v>15</v>
      </c>
      <c r="J25" s="429" t="s">
        <v>15</v>
      </c>
      <c r="K25" s="429" t="s">
        <v>15</v>
      </c>
      <c r="L25" s="429" t="s">
        <v>15</v>
      </c>
      <c r="M25" s="429" t="s">
        <v>15</v>
      </c>
      <c r="N25" s="429" t="s">
        <v>15</v>
      </c>
      <c r="O25" s="429" t="s">
        <v>15</v>
      </c>
      <c r="P25" s="429">
        <v>4760</v>
      </c>
      <c r="Q25" s="429">
        <v>4903</v>
      </c>
      <c r="R25" s="429">
        <v>5018</v>
      </c>
      <c r="S25" s="429">
        <v>5062</v>
      </c>
      <c r="T25" s="429" t="s">
        <v>15</v>
      </c>
      <c r="U25" s="420">
        <f>SUM(D25:T25)</f>
        <v>19743</v>
      </c>
    </row>
    <row r="26" spans="1:21" ht="18">
      <c r="A26" s="263" t="s">
        <v>171</v>
      </c>
      <c r="B26" s="257" t="s">
        <v>164</v>
      </c>
      <c r="C26" s="261" t="s">
        <v>169</v>
      </c>
      <c r="D26" s="427" t="s">
        <v>15</v>
      </c>
      <c r="E26" s="427" t="s">
        <v>15</v>
      </c>
      <c r="F26" s="427" t="s">
        <v>15</v>
      </c>
      <c r="G26" s="427" t="s">
        <v>15</v>
      </c>
      <c r="H26" s="427" t="s">
        <v>15</v>
      </c>
      <c r="I26" s="427" t="s">
        <v>15</v>
      </c>
      <c r="J26" s="427" t="s">
        <v>15</v>
      </c>
      <c r="K26" s="427" t="s">
        <v>15</v>
      </c>
      <c r="L26" s="427">
        <v>4305</v>
      </c>
      <c r="M26" s="427">
        <v>4448</v>
      </c>
      <c r="N26" s="427">
        <v>4216</v>
      </c>
      <c r="O26" s="427">
        <v>1330</v>
      </c>
      <c r="P26" s="427">
        <v>449</v>
      </c>
      <c r="Q26" s="427" t="s">
        <v>15</v>
      </c>
      <c r="R26" s="427" t="s">
        <v>15</v>
      </c>
      <c r="S26" s="427" t="s">
        <v>15</v>
      </c>
      <c r="T26" s="427" t="s">
        <v>15</v>
      </c>
      <c r="U26" s="418">
        <f>SUM(D26:T26)</f>
        <v>14748</v>
      </c>
    </row>
    <row r="27" spans="1:25" ht="19.5" customHeight="1">
      <c r="A27" s="264" t="s">
        <v>190</v>
      </c>
      <c r="B27" s="257" t="s">
        <v>13</v>
      </c>
      <c r="C27" s="261" t="s">
        <v>128</v>
      </c>
      <c r="D27" s="427">
        <v>973</v>
      </c>
      <c r="E27" s="427">
        <v>1425</v>
      </c>
      <c r="F27" s="427">
        <v>2007</v>
      </c>
      <c r="G27" s="427">
        <v>2398</v>
      </c>
      <c r="H27" s="427">
        <v>2866</v>
      </c>
      <c r="I27" s="427">
        <v>432</v>
      </c>
      <c r="J27" s="427">
        <v>293</v>
      </c>
      <c r="K27" s="427">
        <v>461</v>
      </c>
      <c r="L27" s="427">
        <v>142</v>
      </c>
      <c r="M27" s="427" t="s">
        <v>15</v>
      </c>
      <c r="N27" s="427" t="s">
        <v>15</v>
      </c>
      <c r="O27" s="427" t="s">
        <v>15</v>
      </c>
      <c r="P27" s="427" t="s">
        <v>15</v>
      </c>
      <c r="Q27" s="427" t="s">
        <v>15</v>
      </c>
      <c r="R27" s="427" t="s">
        <v>15</v>
      </c>
      <c r="S27" s="427" t="s">
        <v>15</v>
      </c>
      <c r="T27" s="427" t="s">
        <v>15</v>
      </c>
      <c r="U27" s="418">
        <f>SUM(D27:T27)</f>
        <v>10997</v>
      </c>
      <c r="V27" s="59"/>
      <c r="Y27"/>
    </row>
    <row r="28" spans="1:25" ht="18">
      <c r="A28" s="266" t="s">
        <v>191</v>
      </c>
      <c r="B28" s="260" t="s">
        <v>188</v>
      </c>
      <c r="C28" s="268" t="s">
        <v>193</v>
      </c>
      <c r="D28" s="429" t="s">
        <v>15</v>
      </c>
      <c r="E28" s="429" t="s">
        <v>15</v>
      </c>
      <c r="F28" s="429" t="s">
        <v>15</v>
      </c>
      <c r="G28" s="429" t="s">
        <v>15</v>
      </c>
      <c r="H28" s="429" t="s">
        <v>15</v>
      </c>
      <c r="I28" s="429" t="s">
        <v>15</v>
      </c>
      <c r="J28" s="429" t="s">
        <v>15</v>
      </c>
      <c r="K28" s="429" t="s">
        <v>15</v>
      </c>
      <c r="L28" s="429" t="s">
        <v>15</v>
      </c>
      <c r="M28" s="429" t="s">
        <v>15</v>
      </c>
      <c r="N28" s="429">
        <v>3217</v>
      </c>
      <c r="O28" s="429">
        <v>3473</v>
      </c>
      <c r="P28" s="429" t="s">
        <v>15</v>
      </c>
      <c r="Q28" s="429" t="s">
        <v>15</v>
      </c>
      <c r="R28" s="429" t="s">
        <v>15</v>
      </c>
      <c r="S28" s="429" t="s">
        <v>15</v>
      </c>
      <c r="T28" s="429">
        <v>3831</v>
      </c>
      <c r="U28" s="420">
        <f>SUM(D28:T28)</f>
        <v>10521</v>
      </c>
      <c r="Y28"/>
    </row>
    <row r="29" spans="1:25" ht="18">
      <c r="A29" s="266" t="s">
        <v>244</v>
      </c>
      <c r="B29" s="260" t="s">
        <v>285</v>
      </c>
      <c r="C29" s="268" t="s">
        <v>287</v>
      </c>
      <c r="D29" s="429" t="s">
        <v>15</v>
      </c>
      <c r="E29" s="429" t="s">
        <v>15</v>
      </c>
      <c r="F29" s="429" t="s">
        <v>15</v>
      </c>
      <c r="G29" s="429" t="s">
        <v>15</v>
      </c>
      <c r="H29" s="429" t="s">
        <v>15</v>
      </c>
      <c r="I29" s="429" t="s">
        <v>15</v>
      </c>
      <c r="J29" s="429" t="s">
        <v>15</v>
      </c>
      <c r="K29" s="429" t="s">
        <v>15</v>
      </c>
      <c r="L29" s="429" t="s">
        <v>15</v>
      </c>
      <c r="M29" s="429" t="s">
        <v>15</v>
      </c>
      <c r="N29" s="429" t="s">
        <v>15</v>
      </c>
      <c r="O29" s="429" t="s">
        <v>15</v>
      </c>
      <c r="P29" s="429" t="s">
        <v>15</v>
      </c>
      <c r="Q29" s="429" t="s">
        <v>15</v>
      </c>
      <c r="R29" s="429" t="s">
        <v>15</v>
      </c>
      <c r="S29" s="429">
        <v>4736</v>
      </c>
      <c r="T29" s="429">
        <v>4646</v>
      </c>
      <c r="U29" s="420">
        <f>SUM(D29:T29)</f>
        <v>9382</v>
      </c>
      <c r="Y29"/>
    </row>
    <row r="30" spans="1:21" ht="18">
      <c r="A30" s="263" t="s">
        <v>246</v>
      </c>
      <c r="B30" s="257" t="s">
        <v>18</v>
      </c>
      <c r="C30" s="261" t="s">
        <v>131</v>
      </c>
      <c r="D30" s="427" t="s">
        <v>15</v>
      </c>
      <c r="E30" s="427" t="s">
        <v>15</v>
      </c>
      <c r="F30" s="427">
        <v>174</v>
      </c>
      <c r="G30" s="427">
        <v>345</v>
      </c>
      <c r="H30" s="427">
        <v>369</v>
      </c>
      <c r="I30" s="427">
        <v>191</v>
      </c>
      <c r="J30" s="427">
        <v>105</v>
      </c>
      <c r="K30" s="427">
        <v>158</v>
      </c>
      <c r="L30" s="427">
        <v>264</v>
      </c>
      <c r="M30" s="427">
        <v>297</v>
      </c>
      <c r="N30" s="427">
        <v>119</v>
      </c>
      <c r="O30" s="427" t="s">
        <v>15</v>
      </c>
      <c r="P30" s="427" t="s">
        <v>15</v>
      </c>
      <c r="Q30" s="427" t="s">
        <v>15</v>
      </c>
      <c r="R30" s="427" t="s">
        <v>15</v>
      </c>
      <c r="S30" s="427" t="s">
        <v>15</v>
      </c>
      <c r="T30" s="427" t="s">
        <v>15</v>
      </c>
      <c r="U30" s="418">
        <f>SUM(D30:T30)</f>
        <v>2022</v>
      </c>
    </row>
    <row r="31" spans="1:21" ht="18">
      <c r="A31" s="263" t="s">
        <v>288</v>
      </c>
      <c r="B31" s="258" t="s">
        <v>125</v>
      </c>
      <c r="C31" s="265" t="s">
        <v>132</v>
      </c>
      <c r="D31" s="425" t="s">
        <v>15</v>
      </c>
      <c r="E31" s="425" t="s">
        <v>15</v>
      </c>
      <c r="F31" s="425" t="s">
        <v>15</v>
      </c>
      <c r="G31" s="425" t="s">
        <v>15</v>
      </c>
      <c r="H31" s="425" t="s">
        <v>15</v>
      </c>
      <c r="I31" s="425" t="s">
        <v>15</v>
      </c>
      <c r="J31" s="425" t="s">
        <v>15</v>
      </c>
      <c r="K31" s="425">
        <v>38</v>
      </c>
      <c r="L31" s="425" t="s">
        <v>15</v>
      </c>
      <c r="M31" s="425" t="s">
        <v>15</v>
      </c>
      <c r="N31" s="425" t="s">
        <v>15</v>
      </c>
      <c r="O31" s="425" t="s">
        <v>15</v>
      </c>
      <c r="P31" s="425" t="s">
        <v>15</v>
      </c>
      <c r="Q31" s="425" t="s">
        <v>15</v>
      </c>
      <c r="R31" s="425" t="s">
        <v>15</v>
      </c>
      <c r="S31" s="425" t="s">
        <v>15</v>
      </c>
      <c r="T31" s="425" t="s">
        <v>15</v>
      </c>
      <c r="U31" s="417">
        <f>SUM(D31:T31)</f>
        <v>38</v>
      </c>
    </row>
    <row r="32" spans="4:21" ht="12.75">
      <c r="D32" s="102">
        <f aca="true" t="shared" si="0" ref="D32:U32">SUM(D5:D31)</f>
        <v>26885</v>
      </c>
      <c r="E32" s="102">
        <f t="shared" si="0"/>
        <v>25885</v>
      </c>
      <c r="F32" s="102">
        <f t="shared" si="0"/>
        <v>31367</v>
      </c>
      <c r="G32" s="102">
        <f t="shared" si="0"/>
        <v>39721</v>
      </c>
      <c r="H32" s="102">
        <f t="shared" si="0"/>
        <v>50114</v>
      </c>
      <c r="I32" s="102">
        <f t="shared" si="0"/>
        <v>51711</v>
      </c>
      <c r="J32" s="102">
        <f t="shared" si="0"/>
        <v>43023</v>
      </c>
      <c r="K32" s="102">
        <f t="shared" si="0"/>
        <v>46738</v>
      </c>
      <c r="L32" s="102">
        <f t="shared" si="0"/>
        <v>86095</v>
      </c>
      <c r="M32" s="102">
        <f t="shared" si="0"/>
        <v>81894</v>
      </c>
      <c r="N32" s="102">
        <f t="shared" si="0"/>
        <v>95440</v>
      </c>
      <c r="O32" s="102">
        <f t="shared" si="0"/>
        <v>89164</v>
      </c>
      <c r="P32" s="102">
        <f t="shared" si="0"/>
        <v>79717</v>
      </c>
      <c r="Q32" s="102">
        <f t="shared" si="0"/>
        <v>78800</v>
      </c>
      <c r="R32" s="102">
        <f t="shared" si="0"/>
        <v>80106</v>
      </c>
      <c r="S32" s="102">
        <f>SUM(S5:S31)</f>
        <v>89702</v>
      </c>
      <c r="T32" s="102">
        <f>SUM(T5:T31)</f>
        <v>92481</v>
      </c>
      <c r="U32" s="102">
        <f t="shared" si="0"/>
        <v>1088843</v>
      </c>
    </row>
  </sheetData>
  <sheetProtection/>
  <mergeCells count="1">
    <mergeCell ref="E2:U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625" style="1" customWidth="1"/>
    <col min="2" max="2" width="15.25390625" style="1" customWidth="1"/>
    <col min="3" max="12" width="10.00390625" style="1" customWidth="1"/>
    <col min="13" max="16384" width="9.125" style="2" customWidth="1"/>
  </cols>
  <sheetData>
    <row r="1" spans="1:13" ht="68.25" customHeight="1">
      <c r="A1" s="4"/>
      <c r="B1" s="4"/>
      <c r="C1" s="4"/>
      <c r="D1" s="4"/>
      <c r="E1" s="4"/>
      <c r="F1" s="4"/>
      <c r="G1" s="4"/>
      <c r="H1" s="5"/>
      <c r="I1" s="5"/>
      <c r="J1" s="5"/>
      <c r="K1" s="4"/>
      <c r="L1" s="4"/>
      <c r="M1" s="6"/>
    </row>
    <row r="2" spans="1:14" ht="28.5" customHeight="1">
      <c r="A2" s="12" t="s">
        <v>23</v>
      </c>
      <c r="B2" s="10" t="s">
        <v>0</v>
      </c>
      <c r="C2" s="13" t="s">
        <v>2</v>
      </c>
      <c r="D2" s="13" t="s">
        <v>13</v>
      </c>
      <c r="E2" s="13" t="s">
        <v>9</v>
      </c>
      <c r="F2" s="13" t="s">
        <v>4</v>
      </c>
      <c r="G2" s="13" t="s">
        <v>20</v>
      </c>
      <c r="H2" s="13" t="s">
        <v>6</v>
      </c>
      <c r="I2" s="13" t="s">
        <v>12</v>
      </c>
      <c r="J2" s="13" t="s">
        <v>21</v>
      </c>
      <c r="K2" s="13" t="s">
        <v>5</v>
      </c>
      <c r="L2" s="13" t="s">
        <v>3</v>
      </c>
      <c r="M2" s="11" t="s">
        <v>1</v>
      </c>
      <c r="N2" s="7"/>
    </row>
    <row r="3" spans="1:14" ht="19.5" customHeight="1">
      <c r="A3" s="208" t="s">
        <v>36</v>
      </c>
      <c r="B3" s="74" t="s">
        <v>2</v>
      </c>
      <c r="C3" s="209">
        <v>445</v>
      </c>
      <c r="D3" s="210">
        <v>453</v>
      </c>
      <c r="E3" s="209">
        <v>425</v>
      </c>
      <c r="F3" s="210">
        <v>273</v>
      </c>
      <c r="G3" s="209">
        <v>152</v>
      </c>
      <c r="H3" s="210">
        <v>362</v>
      </c>
      <c r="I3" s="209">
        <v>468</v>
      </c>
      <c r="J3" s="210">
        <v>439</v>
      </c>
      <c r="K3" s="209">
        <v>417</v>
      </c>
      <c r="L3" s="210">
        <v>277</v>
      </c>
      <c r="M3" s="211">
        <v>3711</v>
      </c>
      <c r="N3" s="7"/>
    </row>
    <row r="4" spans="1:14" ht="19.5" customHeight="1">
      <c r="A4" s="208" t="s">
        <v>37</v>
      </c>
      <c r="B4" s="75" t="s">
        <v>3</v>
      </c>
      <c r="C4" s="209">
        <v>465</v>
      </c>
      <c r="D4" s="210">
        <v>238</v>
      </c>
      <c r="E4" s="209">
        <v>445</v>
      </c>
      <c r="F4" s="210">
        <v>315</v>
      </c>
      <c r="G4" s="209">
        <v>385</v>
      </c>
      <c r="H4" s="210">
        <v>276</v>
      </c>
      <c r="I4" s="209">
        <v>358</v>
      </c>
      <c r="J4" s="210">
        <v>350</v>
      </c>
      <c r="K4" s="209">
        <v>219</v>
      </c>
      <c r="L4" s="210">
        <v>419</v>
      </c>
      <c r="M4" s="211">
        <v>3470</v>
      </c>
      <c r="N4" s="7"/>
    </row>
    <row r="5" spans="1:14" ht="19.5" customHeight="1">
      <c r="A5" s="208" t="s">
        <v>38</v>
      </c>
      <c r="B5" s="76" t="s">
        <v>7</v>
      </c>
      <c r="C5" s="209">
        <v>186</v>
      </c>
      <c r="D5" s="210">
        <v>343</v>
      </c>
      <c r="E5" s="209">
        <v>286</v>
      </c>
      <c r="F5" s="210">
        <v>352</v>
      </c>
      <c r="G5" s="212">
        <v>500</v>
      </c>
      <c r="H5" s="210">
        <v>462</v>
      </c>
      <c r="I5" s="209">
        <v>127</v>
      </c>
      <c r="J5" s="210">
        <v>153</v>
      </c>
      <c r="K5" s="209">
        <v>255</v>
      </c>
      <c r="L5" s="210">
        <v>233</v>
      </c>
      <c r="M5" s="211">
        <v>2897</v>
      </c>
      <c r="N5" s="7"/>
    </row>
    <row r="6" spans="1:14" ht="19.5" customHeight="1">
      <c r="A6" s="208" t="s">
        <v>40</v>
      </c>
      <c r="B6" s="63" t="s">
        <v>8</v>
      </c>
      <c r="C6" s="209">
        <v>167</v>
      </c>
      <c r="D6" s="210">
        <v>490</v>
      </c>
      <c r="E6" s="209">
        <v>220</v>
      </c>
      <c r="F6" s="210">
        <v>198</v>
      </c>
      <c r="G6" s="209">
        <v>262</v>
      </c>
      <c r="H6" s="210">
        <v>107</v>
      </c>
      <c r="I6" s="209">
        <v>126</v>
      </c>
      <c r="J6" s="210">
        <v>192</v>
      </c>
      <c r="K6" s="209">
        <v>407</v>
      </c>
      <c r="L6" s="210">
        <v>231</v>
      </c>
      <c r="M6" s="211">
        <v>2400</v>
      </c>
      <c r="N6" s="7"/>
    </row>
    <row r="7" spans="1:14" ht="19.5" customHeight="1">
      <c r="A7" s="208" t="s">
        <v>41</v>
      </c>
      <c r="B7" s="63" t="s">
        <v>10</v>
      </c>
      <c r="C7" s="209">
        <v>296</v>
      </c>
      <c r="D7" s="210">
        <v>143</v>
      </c>
      <c r="E7" s="209">
        <v>281</v>
      </c>
      <c r="F7" s="210">
        <v>198</v>
      </c>
      <c r="G7" s="209">
        <v>264</v>
      </c>
      <c r="H7" s="210">
        <v>306</v>
      </c>
      <c r="I7" s="209">
        <v>338</v>
      </c>
      <c r="J7" s="210">
        <v>163</v>
      </c>
      <c r="K7" s="209">
        <v>86</v>
      </c>
      <c r="L7" s="210">
        <v>309</v>
      </c>
      <c r="M7" s="211">
        <v>2384</v>
      </c>
      <c r="N7" s="7"/>
    </row>
    <row r="8" spans="1:14" ht="19.5" customHeight="1">
      <c r="A8" s="208" t="s">
        <v>42</v>
      </c>
      <c r="B8" s="63" t="s">
        <v>11</v>
      </c>
      <c r="C8" s="209">
        <v>184</v>
      </c>
      <c r="D8" s="210">
        <v>108</v>
      </c>
      <c r="E8" s="209">
        <v>207</v>
      </c>
      <c r="F8" s="210">
        <v>192</v>
      </c>
      <c r="G8" s="209">
        <v>167</v>
      </c>
      <c r="H8" s="210">
        <v>249</v>
      </c>
      <c r="I8" s="209">
        <v>429</v>
      </c>
      <c r="J8" s="210">
        <v>245</v>
      </c>
      <c r="K8" s="209">
        <v>364</v>
      </c>
      <c r="L8" s="210">
        <v>86</v>
      </c>
      <c r="M8" s="211">
        <v>2231</v>
      </c>
      <c r="N8" s="7"/>
    </row>
    <row r="9" spans="1:14" ht="19.5" customHeight="1">
      <c r="A9" s="208" t="s">
        <v>43</v>
      </c>
      <c r="B9" s="63" t="s">
        <v>6</v>
      </c>
      <c r="C9" s="209">
        <v>173</v>
      </c>
      <c r="D9" s="210">
        <v>127</v>
      </c>
      <c r="E9" s="209">
        <v>341</v>
      </c>
      <c r="F9" s="210">
        <v>83</v>
      </c>
      <c r="G9" s="209">
        <v>72</v>
      </c>
      <c r="H9" s="210">
        <v>337</v>
      </c>
      <c r="I9" s="209">
        <v>324</v>
      </c>
      <c r="J9" s="210">
        <v>188</v>
      </c>
      <c r="K9" s="209">
        <v>291</v>
      </c>
      <c r="L9" s="210">
        <v>204</v>
      </c>
      <c r="M9" s="211">
        <v>2140</v>
      </c>
      <c r="N9" s="7"/>
    </row>
    <row r="10" spans="1:14" ht="19.5" customHeight="1">
      <c r="A10" s="208" t="s">
        <v>44</v>
      </c>
      <c r="B10" s="63" t="s">
        <v>4</v>
      </c>
      <c r="C10" s="209">
        <v>130</v>
      </c>
      <c r="D10" s="210">
        <v>144</v>
      </c>
      <c r="E10" s="209">
        <v>206</v>
      </c>
      <c r="F10" s="210">
        <v>356</v>
      </c>
      <c r="G10" s="209">
        <v>70</v>
      </c>
      <c r="H10" s="210">
        <v>167</v>
      </c>
      <c r="I10" s="209">
        <v>91</v>
      </c>
      <c r="J10" s="210">
        <v>270</v>
      </c>
      <c r="K10" s="209">
        <v>167</v>
      </c>
      <c r="L10" s="210">
        <v>343</v>
      </c>
      <c r="M10" s="211">
        <v>1944</v>
      </c>
      <c r="N10" s="7"/>
    </row>
    <row r="11" spans="1:14" ht="19.5" customHeight="1">
      <c r="A11" s="208" t="s">
        <v>45</v>
      </c>
      <c r="B11" s="63" t="s">
        <v>5</v>
      </c>
      <c r="C11" s="209">
        <v>311</v>
      </c>
      <c r="D11" s="210">
        <v>0</v>
      </c>
      <c r="E11" s="209">
        <v>54</v>
      </c>
      <c r="F11" s="210">
        <v>223</v>
      </c>
      <c r="G11" s="209">
        <v>196</v>
      </c>
      <c r="H11" s="210">
        <v>59</v>
      </c>
      <c r="I11" s="209">
        <v>0</v>
      </c>
      <c r="J11" s="210">
        <v>343</v>
      </c>
      <c r="K11" s="209">
        <v>125</v>
      </c>
      <c r="L11" s="210">
        <v>379</v>
      </c>
      <c r="M11" s="211">
        <v>1690</v>
      </c>
      <c r="N11" s="7"/>
    </row>
    <row r="12" spans="1:14" ht="19.5" customHeight="1">
      <c r="A12" s="208" t="s">
        <v>46</v>
      </c>
      <c r="B12" s="63" t="s">
        <v>9</v>
      </c>
      <c r="C12" s="209">
        <v>0</v>
      </c>
      <c r="D12" s="210">
        <v>0</v>
      </c>
      <c r="E12" s="209">
        <v>148</v>
      </c>
      <c r="F12" s="210">
        <v>212</v>
      </c>
      <c r="G12" s="209">
        <v>211</v>
      </c>
      <c r="H12" s="210">
        <v>358</v>
      </c>
      <c r="I12" s="209">
        <v>309</v>
      </c>
      <c r="J12" s="210">
        <v>99</v>
      </c>
      <c r="K12" s="209">
        <v>168</v>
      </c>
      <c r="L12" s="210">
        <v>88</v>
      </c>
      <c r="M12" s="211">
        <v>1593</v>
      </c>
      <c r="N12" s="7"/>
    </row>
    <row r="13" spans="1:14" ht="19.5" customHeight="1">
      <c r="A13" s="208" t="s">
        <v>48</v>
      </c>
      <c r="B13" s="63" t="s">
        <v>13</v>
      </c>
      <c r="C13" s="209">
        <v>0</v>
      </c>
      <c r="D13" s="210">
        <v>294</v>
      </c>
      <c r="E13" s="209">
        <v>0</v>
      </c>
      <c r="F13" s="210">
        <v>415</v>
      </c>
      <c r="G13" s="209">
        <v>164</v>
      </c>
      <c r="H13" s="210">
        <v>63</v>
      </c>
      <c r="I13" s="209">
        <v>125</v>
      </c>
      <c r="J13" s="210">
        <v>225</v>
      </c>
      <c r="K13" s="209">
        <v>83</v>
      </c>
      <c r="L13" s="210">
        <v>56</v>
      </c>
      <c r="M13" s="211">
        <v>1425</v>
      </c>
      <c r="N13" s="7"/>
    </row>
    <row r="14" spans="2:14" ht="19.5" customHeight="1">
      <c r="B14" s="2"/>
      <c r="L14" s="2"/>
      <c r="M14" s="217">
        <f>SUM(M3:M13)</f>
        <v>25885</v>
      </c>
      <c r="N14" s="7"/>
    </row>
    <row r="15" spans="2:14" ht="33" customHeight="1">
      <c r="B15" s="2"/>
      <c r="L15" s="2"/>
      <c r="N15" s="7"/>
    </row>
    <row r="16" ht="33" customHeight="1">
      <c r="N16" s="7"/>
    </row>
    <row r="17" ht="33" customHeight="1">
      <c r="N17" s="7"/>
    </row>
    <row r="18" ht="30" customHeight="1">
      <c r="N18" s="7"/>
    </row>
    <row r="19" ht="30" customHeight="1">
      <c r="N19" s="7"/>
    </row>
    <row r="20" ht="30" customHeight="1">
      <c r="N20" s="7"/>
    </row>
    <row r="21" ht="12.75">
      <c r="N21" s="7"/>
    </row>
    <row r="22" ht="12.75">
      <c r="N22" s="7"/>
    </row>
    <row r="23" ht="12.75">
      <c r="N23" s="7"/>
    </row>
    <row r="24" ht="12.75">
      <c r="N24" s="7"/>
    </row>
    <row r="25" ht="12.75">
      <c r="N25" s="7"/>
    </row>
    <row r="26" ht="12.75">
      <c r="N26" s="7"/>
    </row>
    <row r="27" ht="12.75">
      <c r="N27" s="7"/>
    </row>
    <row r="28" ht="12.75">
      <c r="N28" s="7"/>
    </row>
    <row r="29" ht="12.75">
      <c r="N29" s="7"/>
    </row>
    <row r="30" ht="12.75">
      <c r="N30" s="7"/>
    </row>
    <row r="31" ht="12.75">
      <c r="N31" s="7"/>
    </row>
    <row r="32" ht="12.75">
      <c r="N32" s="7"/>
    </row>
    <row r="33" ht="12.75">
      <c r="N33" s="7"/>
    </row>
    <row r="34" ht="12.75">
      <c r="N34" s="7"/>
    </row>
    <row r="35" ht="12.75">
      <c r="N35" s="7"/>
    </row>
    <row r="36" ht="12.75">
      <c r="N36" s="7"/>
    </row>
    <row r="37" ht="12.75">
      <c r="N37" s="7"/>
    </row>
    <row r="38" ht="12.75">
      <c r="N38" s="7"/>
    </row>
    <row r="39" ht="12.75">
      <c r="N39" s="7"/>
    </row>
    <row r="40" ht="12.75">
      <c r="N40" s="7"/>
    </row>
    <row r="41" ht="12.75">
      <c r="N41" s="7"/>
    </row>
    <row r="42" ht="12.75">
      <c r="N42" s="7"/>
    </row>
  </sheetData>
  <sheetProtection/>
  <printOptions horizontalCentered="1" verticalCentered="1"/>
  <pageMargins left="0.1968503937007874" right="0.1968503937007874" top="0.5905511811023623" bottom="1.1811023622047245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625" style="1" customWidth="1"/>
    <col min="2" max="2" width="15.25390625" style="1" customWidth="1"/>
    <col min="3" max="13" width="10.00390625" style="1" customWidth="1"/>
    <col min="14" max="16384" width="9.125" style="2" customWidth="1"/>
  </cols>
  <sheetData>
    <row r="1" spans="1:14" ht="68.25" customHeight="1">
      <c r="A1" s="4"/>
      <c r="B1" s="4"/>
      <c r="C1" s="4"/>
      <c r="D1" s="4"/>
      <c r="E1" s="4"/>
      <c r="F1" s="4"/>
      <c r="G1" s="4"/>
      <c r="H1" s="5"/>
      <c r="I1" s="5"/>
      <c r="J1" s="5"/>
      <c r="K1" s="4"/>
      <c r="L1" s="4"/>
      <c r="M1" s="4"/>
      <c r="N1" s="6"/>
    </row>
    <row r="2" spans="1:15" ht="28.5" customHeight="1">
      <c r="A2" s="20" t="s">
        <v>23</v>
      </c>
      <c r="B2" s="8" t="s">
        <v>0</v>
      </c>
      <c r="C2" s="18" t="s">
        <v>2</v>
      </c>
      <c r="D2" s="18" t="s">
        <v>13</v>
      </c>
      <c r="E2" s="18" t="s">
        <v>9</v>
      </c>
      <c r="F2" s="18" t="s">
        <v>4</v>
      </c>
      <c r="G2" s="18" t="s">
        <v>20</v>
      </c>
      <c r="H2" s="18" t="s">
        <v>6</v>
      </c>
      <c r="I2" s="18" t="s">
        <v>12</v>
      </c>
      <c r="J2" s="18" t="s">
        <v>21</v>
      </c>
      <c r="K2" s="18" t="s">
        <v>5</v>
      </c>
      <c r="L2" s="19" t="s">
        <v>57</v>
      </c>
      <c r="M2" s="18" t="s">
        <v>3</v>
      </c>
      <c r="N2" s="9" t="s">
        <v>1</v>
      </c>
      <c r="O2" s="7"/>
    </row>
    <row r="3" spans="1:15" ht="19.5" customHeight="1">
      <c r="A3" s="213" t="s">
        <v>36</v>
      </c>
      <c r="B3" s="74" t="s">
        <v>6</v>
      </c>
      <c r="C3" s="214">
        <v>462</v>
      </c>
      <c r="D3" s="215">
        <v>205</v>
      </c>
      <c r="E3" s="214">
        <v>218</v>
      </c>
      <c r="F3" s="215">
        <v>146</v>
      </c>
      <c r="G3" s="214">
        <v>373</v>
      </c>
      <c r="H3" s="215">
        <v>401</v>
      </c>
      <c r="I3" s="214">
        <v>243</v>
      </c>
      <c r="J3" s="215">
        <v>385</v>
      </c>
      <c r="K3" s="214">
        <v>338</v>
      </c>
      <c r="L3" s="215">
        <v>254</v>
      </c>
      <c r="M3" s="214">
        <v>221</v>
      </c>
      <c r="N3" s="216">
        <v>3246</v>
      </c>
      <c r="O3" s="7"/>
    </row>
    <row r="4" spans="1:15" ht="19.5" customHeight="1">
      <c r="A4" s="213" t="s">
        <v>37</v>
      </c>
      <c r="B4" s="75" t="s">
        <v>14</v>
      </c>
      <c r="C4" s="214">
        <v>257</v>
      </c>
      <c r="D4" s="215">
        <v>199</v>
      </c>
      <c r="E4" s="214">
        <v>313</v>
      </c>
      <c r="F4" s="215">
        <v>322</v>
      </c>
      <c r="G4" s="214">
        <v>321</v>
      </c>
      <c r="H4" s="215">
        <v>206</v>
      </c>
      <c r="I4" s="214">
        <v>256</v>
      </c>
      <c r="J4" s="215">
        <v>322</v>
      </c>
      <c r="K4" s="214">
        <v>231</v>
      </c>
      <c r="L4" s="215">
        <v>317</v>
      </c>
      <c r="M4" s="214">
        <v>485</v>
      </c>
      <c r="N4" s="216">
        <v>3229</v>
      </c>
      <c r="O4" s="7"/>
    </row>
    <row r="5" spans="1:15" ht="19.5" customHeight="1">
      <c r="A5" s="213" t="s">
        <v>38</v>
      </c>
      <c r="B5" s="76" t="s">
        <v>8</v>
      </c>
      <c r="C5" s="214">
        <v>383</v>
      </c>
      <c r="D5" s="215">
        <v>294</v>
      </c>
      <c r="E5" s="214">
        <v>162</v>
      </c>
      <c r="F5" s="215">
        <v>215</v>
      </c>
      <c r="G5" s="214">
        <v>356</v>
      </c>
      <c r="H5" s="215">
        <v>275</v>
      </c>
      <c r="I5" s="214">
        <v>490</v>
      </c>
      <c r="J5" s="215">
        <v>209</v>
      </c>
      <c r="K5" s="214">
        <v>297</v>
      </c>
      <c r="L5" s="215">
        <v>377</v>
      </c>
      <c r="M5" s="214">
        <v>126</v>
      </c>
      <c r="N5" s="216">
        <v>3184</v>
      </c>
      <c r="O5" s="7"/>
    </row>
    <row r="6" spans="1:15" ht="19.5" customHeight="1">
      <c r="A6" s="213" t="s">
        <v>40</v>
      </c>
      <c r="B6" s="38" t="s">
        <v>2</v>
      </c>
      <c r="C6" s="214">
        <v>306</v>
      </c>
      <c r="D6" s="215">
        <v>445</v>
      </c>
      <c r="E6" s="214">
        <v>229</v>
      </c>
      <c r="F6" s="215">
        <v>175</v>
      </c>
      <c r="G6" s="214">
        <v>303</v>
      </c>
      <c r="H6" s="215">
        <v>173</v>
      </c>
      <c r="I6" s="214">
        <v>245</v>
      </c>
      <c r="J6" s="215">
        <v>187</v>
      </c>
      <c r="K6" s="214">
        <v>391</v>
      </c>
      <c r="L6" s="215">
        <v>439</v>
      </c>
      <c r="M6" s="214">
        <v>288</v>
      </c>
      <c r="N6" s="216">
        <v>3181</v>
      </c>
      <c r="O6" s="7"/>
    </row>
    <row r="7" spans="1:15" ht="19.5" customHeight="1">
      <c r="A7" s="213" t="s">
        <v>41</v>
      </c>
      <c r="B7" s="38" t="s">
        <v>9</v>
      </c>
      <c r="C7" s="214">
        <v>133</v>
      </c>
      <c r="D7" s="215">
        <v>159</v>
      </c>
      <c r="E7" s="212">
        <v>525</v>
      </c>
      <c r="F7" s="215">
        <v>296</v>
      </c>
      <c r="G7" s="214">
        <v>470</v>
      </c>
      <c r="H7" s="215">
        <v>227</v>
      </c>
      <c r="I7" s="214">
        <v>142</v>
      </c>
      <c r="J7" s="215">
        <v>197</v>
      </c>
      <c r="K7" s="214">
        <v>260</v>
      </c>
      <c r="L7" s="215">
        <v>173</v>
      </c>
      <c r="M7" s="214">
        <v>329</v>
      </c>
      <c r="N7" s="216">
        <v>2911</v>
      </c>
      <c r="O7" s="7"/>
    </row>
    <row r="8" spans="1:15" ht="19.5" customHeight="1">
      <c r="A8" s="213" t="s">
        <v>42</v>
      </c>
      <c r="B8" s="38" t="s">
        <v>5</v>
      </c>
      <c r="C8" s="214">
        <v>391</v>
      </c>
      <c r="D8" s="215">
        <v>311</v>
      </c>
      <c r="E8" s="214">
        <v>0</v>
      </c>
      <c r="F8" s="215">
        <v>520</v>
      </c>
      <c r="G8" s="214">
        <v>279</v>
      </c>
      <c r="H8" s="215">
        <v>259</v>
      </c>
      <c r="I8" s="214" t="s">
        <v>15</v>
      </c>
      <c r="J8" s="215">
        <v>111</v>
      </c>
      <c r="K8" s="214">
        <v>390</v>
      </c>
      <c r="L8" s="215">
        <v>265</v>
      </c>
      <c r="M8" s="214">
        <v>234</v>
      </c>
      <c r="N8" s="216">
        <v>2760</v>
      </c>
      <c r="O8" s="7"/>
    </row>
    <row r="9" spans="1:15" ht="19.5" customHeight="1">
      <c r="A9" s="213" t="s">
        <v>43</v>
      </c>
      <c r="B9" s="38" t="s">
        <v>7</v>
      </c>
      <c r="C9" s="214">
        <v>314</v>
      </c>
      <c r="D9" s="215">
        <v>339</v>
      </c>
      <c r="E9" s="214">
        <v>148</v>
      </c>
      <c r="F9" s="215">
        <v>111</v>
      </c>
      <c r="G9" s="214">
        <v>294</v>
      </c>
      <c r="H9" s="215">
        <v>337</v>
      </c>
      <c r="I9" s="214">
        <v>59</v>
      </c>
      <c r="J9" s="215">
        <v>309</v>
      </c>
      <c r="K9" s="214">
        <v>113</v>
      </c>
      <c r="L9" s="215">
        <v>222</v>
      </c>
      <c r="M9" s="214">
        <v>435</v>
      </c>
      <c r="N9" s="216">
        <v>2681</v>
      </c>
      <c r="O9" s="7"/>
    </row>
    <row r="10" spans="1:15" ht="19.5" customHeight="1">
      <c r="A10" s="213" t="s">
        <v>44</v>
      </c>
      <c r="B10" s="38" t="s">
        <v>11</v>
      </c>
      <c r="C10" s="214">
        <v>0</v>
      </c>
      <c r="D10" s="215" t="s">
        <v>15</v>
      </c>
      <c r="E10" s="214">
        <v>265</v>
      </c>
      <c r="F10" s="215">
        <v>245</v>
      </c>
      <c r="G10" s="214">
        <v>69</v>
      </c>
      <c r="H10" s="215">
        <v>310</v>
      </c>
      <c r="I10" s="214">
        <v>410</v>
      </c>
      <c r="J10" s="215">
        <v>477</v>
      </c>
      <c r="K10" s="214">
        <v>269</v>
      </c>
      <c r="L10" s="215">
        <v>172</v>
      </c>
      <c r="M10" s="214">
        <v>148</v>
      </c>
      <c r="N10" s="216">
        <v>2365</v>
      </c>
      <c r="O10" s="7"/>
    </row>
    <row r="11" spans="1:15" ht="19.5" customHeight="1">
      <c r="A11" s="213" t="s">
        <v>45</v>
      </c>
      <c r="B11" s="38" t="s">
        <v>10</v>
      </c>
      <c r="C11" s="214">
        <v>0</v>
      </c>
      <c r="D11" s="215">
        <v>0</v>
      </c>
      <c r="E11" s="214">
        <v>330</v>
      </c>
      <c r="F11" s="215">
        <v>73</v>
      </c>
      <c r="G11" s="214">
        <v>171</v>
      </c>
      <c r="H11" s="215">
        <v>440</v>
      </c>
      <c r="I11" s="214">
        <v>282</v>
      </c>
      <c r="J11" s="215">
        <v>380</v>
      </c>
      <c r="K11" s="214">
        <v>173</v>
      </c>
      <c r="L11" s="215">
        <v>102</v>
      </c>
      <c r="M11" s="214">
        <v>176</v>
      </c>
      <c r="N11" s="216">
        <v>2127</v>
      </c>
      <c r="O11" s="7"/>
    </row>
    <row r="12" spans="1:15" ht="19.5" customHeight="1">
      <c r="A12" s="213" t="s">
        <v>46</v>
      </c>
      <c r="B12" s="38" t="s">
        <v>4</v>
      </c>
      <c r="C12" s="214">
        <v>166</v>
      </c>
      <c r="D12" s="215">
        <v>81</v>
      </c>
      <c r="E12" s="214">
        <v>243</v>
      </c>
      <c r="F12" s="215">
        <v>342</v>
      </c>
      <c r="G12" s="214">
        <v>288</v>
      </c>
      <c r="H12" s="215">
        <v>65</v>
      </c>
      <c r="I12" s="214">
        <v>214</v>
      </c>
      <c r="J12" s="215">
        <v>0</v>
      </c>
      <c r="K12" s="214">
        <v>162</v>
      </c>
      <c r="L12" s="215">
        <v>435</v>
      </c>
      <c r="M12" s="214">
        <v>129</v>
      </c>
      <c r="N12" s="216">
        <v>2125</v>
      </c>
      <c r="O12" s="7"/>
    </row>
    <row r="13" spans="1:15" ht="19.5" customHeight="1">
      <c r="A13" s="213" t="s">
        <v>48</v>
      </c>
      <c r="B13" s="38" t="s">
        <v>13</v>
      </c>
      <c r="C13" s="214">
        <v>219</v>
      </c>
      <c r="D13" s="215">
        <v>435</v>
      </c>
      <c r="E13" s="214">
        <v>173</v>
      </c>
      <c r="F13" s="215">
        <v>120</v>
      </c>
      <c r="G13" s="214">
        <v>100</v>
      </c>
      <c r="H13" s="215">
        <v>37</v>
      </c>
      <c r="I13" s="214">
        <v>202</v>
      </c>
      <c r="J13" s="215">
        <v>237</v>
      </c>
      <c r="K13" s="214">
        <v>241</v>
      </c>
      <c r="L13" s="215">
        <v>109</v>
      </c>
      <c r="M13" s="214">
        <v>134</v>
      </c>
      <c r="N13" s="216">
        <v>2007</v>
      </c>
      <c r="O13" s="7"/>
    </row>
    <row r="14" spans="1:15" ht="19.5" customHeight="1">
      <c r="A14" s="213" t="s">
        <v>49</v>
      </c>
      <c r="B14" s="38" t="s">
        <v>16</v>
      </c>
      <c r="C14" s="214">
        <v>193</v>
      </c>
      <c r="D14" s="215">
        <v>228</v>
      </c>
      <c r="E14" s="214">
        <v>29</v>
      </c>
      <c r="F14" s="215">
        <v>135</v>
      </c>
      <c r="G14" s="214">
        <v>0</v>
      </c>
      <c r="H14" s="215">
        <v>0</v>
      </c>
      <c r="I14" s="214" t="s">
        <v>15</v>
      </c>
      <c r="J14" s="215">
        <v>0</v>
      </c>
      <c r="K14" s="214">
        <v>82</v>
      </c>
      <c r="L14" s="215">
        <v>25</v>
      </c>
      <c r="M14" s="214">
        <v>0</v>
      </c>
      <c r="N14" s="216">
        <v>692</v>
      </c>
      <c r="O14" s="7"/>
    </row>
    <row r="15" spans="1:15" ht="19.5" customHeight="1">
      <c r="A15" s="213" t="s">
        <v>50</v>
      </c>
      <c r="B15" s="38" t="s">
        <v>17</v>
      </c>
      <c r="C15" s="214">
        <v>4</v>
      </c>
      <c r="D15" s="215">
        <v>39</v>
      </c>
      <c r="E15" s="214">
        <v>132</v>
      </c>
      <c r="F15" s="215">
        <v>137</v>
      </c>
      <c r="G15" s="214">
        <v>65</v>
      </c>
      <c r="H15" s="215" t="s">
        <v>15</v>
      </c>
      <c r="I15" s="214" t="s">
        <v>15</v>
      </c>
      <c r="J15" s="215">
        <v>0</v>
      </c>
      <c r="K15" s="214">
        <v>39</v>
      </c>
      <c r="L15" s="215">
        <v>199</v>
      </c>
      <c r="M15" s="214">
        <v>70</v>
      </c>
      <c r="N15" s="216">
        <v>685</v>
      </c>
      <c r="O15" s="7"/>
    </row>
    <row r="16" spans="1:15" ht="19.5" customHeight="1">
      <c r="A16" s="213" t="s">
        <v>51</v>
      </c>
      <c r="B16" s="38" t="s">
        <v>18</v>
      </c>
      <c r="C16" s="214" t="s">
        <v>15</v>
      </c>
      <c r="D16" s="215" t="s">
        <v>15</v>
      </c>
      <c r="E16" s="214">
        <v>34</v>
      </c>
      <c r="F16" s="215">
        <v>79</v>
      </c>
      <c r="G16" s="214">
        <v>25</v>
      </c>
      <c r="H16" s="215" t="s">
        <v>15</v>
      </c>
      <c r="I16" s="214" t="s">
        <v>15</v>
      </c>
      <c r="J16" s="215">
        <v>36</v>
      </c>
      <c r="K16" s="214" t="s">
        <v>15</v>
      </c>
      <c r="L16" s="215" t="s">
        <v>15</v>
      </c>
      <c r="M16" s="214">
        <v>0</v>
      </c>
      <c r="N16" s="216">
        <v>174</v>
      </c>
      <c r="O16" s="7"/>
    </row>
    <row r="17" spans="2:15" ht="21.75" customHeight="1">
      <c r="B17" s="2"/>
      <c r="K17" s="16"/>
      <c r="L17" s="2"/>
      <c r="M17" s="16"/>
      <c r="N17" s="217">
        <f>SUM(N3:N16)</f>
        <v>31367</v>
      </c>
      <c r="O17" s="7"/>
    </row>
    <row r="18" spans="1:15" ht="12" customHeight="1">
      <c r="A18" s="2"/>
      <c r="B18" s="2"/>
      <c r="D18" s="2"/>
      <c r="J18" s="15"/>
      <c r="L18" s="15"/>
      <c r="N18" s="17"/>
      <c r="O18" s="7"/>
    </row>
    <row r="19" ht="30" customHeight="1">
      <c r="O19" s="7"/>
    </row>
    <row r="20" ht="30" customHeight="1">
      <c r="O20" s="7"/>
    </row>
    <row r="21" ht="30" customHeight="1">
      <c r="O21" s="7"/>
    </row>
    <row r="22" ht="30" customHeight="1">
      <c r="O22" s="7"/>
    </row>
    <row r="23" ht="30" customHeight="1">
      <c r="O23" s="7"/>
    </row>
    <row r="24" ht="12.75">
      <c r="O24" s="7"/>
    </row>
    <row r="25" ht="12.75">
      <c r="O25" s="7"/>
    </row>
    <row r="26" ht="12.75">
      <c r="O26" s="7"/>
    </row>
    <row r="27" ht="12.75">
      <c r="O27" s="7"/>
    </row>
    <row r="28" ht="12.75">
      <c r="O28" s="7"/>
    </row>
    <row r="29" ht="12.75">
      <c r="O29" s="7"/>
    </row>
    <row r="30" ht="12.75">
      <c r="O30" s="7"/>
    </row>
    <row r="31" ht="12.75">
      <c r="O31" s="7"/>
    </row>
    <row r="32" ht="12.75">
      <c r="O32" s="7"/>
    </row>
    <row r="33" ht="12.75">
      <c r="O33" s="7"/>
    </row>
    <row r="34" ht="12.75">
      <c r="O34" s="7"/>
    </row>
    <row r="35" ht="12.75">
      <c r="O35" s="7"/>
    </row>
    <row r="36" ht="12.75">
      <c r="O36" s="7"/>
    </row>
    <row r="37" ht="12.75">
      <c r="O37" s="7"/>
    </row>
    <row r="38" ht="12.75">
      <c r="O38" s="7"/>
    </row>
    <row r="39" ht="12.75">
      <c r="O39" s="7"/>
    </row>
    <row r="40" ht="12.75">
      <c r="O40" s="7"/>
    </row>
    <row r="41" ht="12.75">
      <c r="O41" s="7"/>
    </row>
    <row r="42" ht="12.75">
      <c r="O42" s="7"/>
    </row>
    <row r="43" ht="12.75">
      <c r="O43" s="7"/>
    </row>
    <row r="44" ht="12.75">
      <c r="O44" s="7"/>
    </row>
    <row r="45" ht="12.75">
      <c r="O45" s="7"/>
    </row>
  </sheetData>
  <sheetProtection/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3.00390625" style="1" customWidth="1"/>
    <col min="2" max="2" width="19.75390625" style="1" customWidth="1"/>
    <col min="3" max="15" width="7.375" style="1" customWidth="1"/>
    <col min="16" max="16" width="10.25390625" style="2" customWidth="1"/>
    <col min="17" max="16384" width="9.125" style="2" customWidth="1"/>
  </cols>
  <sheetData>
    <row r="1" spans="1:16" ht="68.25" customHeight="1">
      <c r="A1" s="4"/>
      <c r="B1" s="4"/>
      <c r="C1" s="4"/>
      <c r="D1" s="4"/>
      <c r="E1" s="4"/>
      <c r="F1" s="4"/>
      <c r="G1" s="4"/>
      <c r="H1" s="5"/>
      <c r="I1" s="5"/>
      <c r="J1" s="5"/>
      <c r="K1" s="4"/>
      <c r="L1" s="4"/>
      <c r="M1" s="4"/>
      <c r="N1" s="4"/>
      <c r="O1" s="4"/>
      <c r="P1" s="6"/>
    </row>
    <row r="2" spans="1:17" ht="22.5" customHeight="1">
      <c r="A2" s="23"/>
      <c r="B2" s="24"/>
      <c r="C2" s="25" t="s">
        <v>58</v>
      </c>
      <c r="D2" s="25" t="s">
        <v>59</v>
      </c>
      <c r="E2" s="25" t="s">
        <v>60</v>
      </c>
      <c r="F2" s="25" t="s">
        <v>61</v>
      </c>
      <c r="G2" s="25" t="s">
        <v>62</v>
      </c>
      <c r="H2" s="25" t="s">
        <v>63</v>
      </c>
      <c r="I2" s="25" t="s">
        <v>64</v>
      </c>
      <c r="J2" s="25" t="s">
        <v>65</v>
      </c>
      <c r="K2" s="25" t="s">
        <v>66</v>
      </c>
      <c r="L2" s="26" t="s">
        <v>67</v>
      </c>
      <c r="M2" s="26" t="s">
        <v>70</v>
      </c>
      <c r="N2" s="26" t="s">
        <v>68</v>
      </c>
      <c r="O2" s="25" t="s">
        <v>69</v>
      </c>
      <c r="P2" s="29" t="s">
        <v>22</v>
      </c>
      <c r="Q2" s="7"/>
    </row>
    <row r="3" spans="1:17" ht="22.5" customHeight="1" thickBot="1">
      <c r="A3" s="27" t="s">
        <v>23</v>
      </c>
      <c r="B3" s="28" t="s">
        <v>0</v>
      </c>
      <c r="C3" s="21" t="s">
        <v>24</v>
      </c>
      <c r="D3" s="22" t="s">
        <v>25</v>
      </c>
      <c r="E3" s="21" t="s">
        <v>26</v>
      </c>
      <c r="F3" s="22" t="s">
        <v>27</v>
      </c>
      <c r="G3" s="21" t="s">
        <v>28</v>
      </c>
      <c r="H3" s="22" t="s">
        <v>29</v>
      </c>
      <c r="I3" s="21" t="s">
        <v>30</v>
      </c>
      <c r="J3" s="22" t="s">
        <v>31</v>
      </c>
      <c r="K3" s="21" t="s">
        <v>32</v>
      </c>
      <c r="L3" s="22" t="s">
        <v>33</v>
      </c>
      <c r="M3" s="21" t="s">
        <v>71</v>
      </c>
      <c r="N3" s="22" t="s">
        <v>34</v>
      </c>
      <c r="O3" s="21" t="s">
        <v>35</v>
      </c>
      <c r="P3" s="30" t="s">
        <v>1</v>
      </c>
      <c r="Q3" s="7"/>
    </row>
    <row r="4" spans="1:17" ht="19.5" customHeight="1" thickTop="1">
      <c r="A4" s="203" t="s">
        <v>36</v>
      </c>
      <c r="B4" s="85" t="s">
        <v>8</v>
      </c>
      <c r="C4" s="204">
        <v>247</v>
      </c>
      <c r="D4" s="205">
        <v>226</v>
      </c>
      <c r="E4" s="204">
        <v>204</v>
      </c>
      <c r="F4" s="205">
        <v>386</v>
      </c>
      <c r="G4" s="204">
        <v>495</v>
      </c>
      <c r="H4" s="205">
        <v>165</v>
      </c>
      <c r="I4" s="204">
        <v>375</v>
      </c>
      <c r="J4" s="205">
        <v>390</v>
      </c>
      <c r="K4" s="204">
        <v>383</v>
      </c>
      <c r="L4" s="205">
        <v>217</v>
      </c>
      <c r="M4" s="204">
        <v>435</v>
      </c>
      <c r="N4" s="205">
        <v>398</v>
      </c>
      <c r="O4" s="204">
        <v>260</v>
      </c>
      <c r="P4" s="206">
        <f aca="true" t="shared" si="0" ref="P4:P20">SUM(C4:O4)</f>
        <v>4181</v>
      </c>
      <c r="Q4" s="7"/>
    </row>
    <row r="5" spans="1:17" ht="19.5" customHeight="1">
      <c r="A5" s="203" t="s">
        <v>37</v>
      </c>
      <c r="B5" s="84" t="s">
        <v>72</v>
      </c>
      <c r="C5" s="204">
        <v>365</v>
      </c>
      <c r="D5" s="205">
        <v>306</v>
      </c>
      <c r="E5" s="204">
        <v>422</v>
      </c>
      <c r="F5" s="205">
        <v>318</v>
      </c>
      <c r="G5" s="204">
        <v>140</v>
      </c>
      <c r="H5" s="205">
        <v>230</v>
      </c>
      <c r="I5" s="204">
        <v>253</v>
      </c>
      <c r="J5" s="205">
        <v>429</v>
      </c>
      <c r="K5" s="204">
        <v>208</v>
      </c>
      <c r="L5" s="205">
        <v>390</v>
      </c>
      <c r="M5" s="204">
        <v>329</v>
      </c>
      <c r="N5" s="205">
        <v>262</v>
      </c>
      <c r="O5" s="204">
        <v>370</v>
      </c>
      <c r="P5" s="206">
        <f t="shared" si="0"/>
        <v>4022</v>
      </c>
      <c r="Q5" s="7"/>
    </row>
    <row r="6" spans="1:17" ht="19.5" customHeight="1">
      <c r="A6" s="203" t="s">
        <v>38</v>
      </c>
      <c r="B6" s="83" t="s">
        <v>9</v>
      </c>
      <c r="C6" s="204">
        <v>367</v>
      </c>
      <c r="D6" s="205">
        <v>282</v>
      </c>
      <c r="E6" s="204">
        <v>360</v>
      </c>
      <c r="F6" s="205">
        <v>119</v>
      </c>
      <c r="G6" s="204">
        <v>4</v>
      </c>
      <c r="H6" s="207">
        <v>520</v>
      </c>
      <c r="I6" s="204">
        <v>425</v>
      </c>
      <c r="J6" s="205">
        <v>270</v>
      </c>
      <c r="K6" s="204">
        <v>317</v>
      </c>
      <c r="L6" s="205">
        <v>352</v>
      </c>
      <c r="M6" s="204">
        <v>126</v>
      </c>
      <c r="N6" s="205">
        <v>260</v>
      </c>
      <c r="O6" s="204">
        <v>267</v>
      </c>
      <c r="P6" s="206">
        <f t="shared" si="0"/>
        <v>3669</v>
      </c>
      <c r="Q6" s="7"/>
    </row>
    <row r="7" spans="1:17" ht="19.5" customHeight="1">
      <c r="A7" s="203" t="s">
        <v>40</v>
      </c>
      <c r="B7" s="82" t="s">
        <v>6</v>
      </c>
      <c r="C7" s="204">
        <v>369</v>
      </c>
      <c r="D7" s="205">
        <v>425</v>
      </c>
      <c r="E7" s="204">
        <v>291</v>
      </c>
      <c r="F7" s="205">
        <v>212</v>
      </c>
      <c r="G7" s="204">
        <v>180</v>
      </c>
      <c r="H7" s="205">
        <v>134</v>
      </c>
      <c r="I7" s="204">
        <v>315</v>
      </c>
      <c r="J7" s="205">
        <v>189</v>
      </c>
      <c r="K7" s="204">
        <v>415</v>
      </c>
      <c r="L7" s="205">
        <v>307</v>
      </c>
      <c r="M7" s="204" t="s">
        <v>15</v>
      </c>
      <c r="N7" s="205">
        <v>455</v>
      </c>
      <c r="O7" s="204">
        <v>270</v>
      </c>
      <c r="P7" s="206">
        <f t="shared" si="0"/>
        <v>3562</v>
      </c>
      <c r="Q7" s="7"/>
    </row>
    <row r="8" spans="1:17" ht="19.5" customHeight="1">
      <c r="A8" s="203" t="s">
        <v>41</v>
      </c>
      <c r="B8" s="82" t="s">
        <v>2</v>
      </c>
      <c r="C8" s="204">
        <v>385</v>
      </c>
      <c r="D8" s="205">
        <v>262</v>
      </c>
      <c r="E8" s="204">
        <v>236</v>
      </c>
      <c r="F8" s="205">
        <v>297</v>
      </c>
      <c r="G8" s="204">
        <v>216</v>
      </c>
      <c r="H8" s="205">
        <v>260</v>
      </c>
      <c r="I8" s="204">
        <v>165</v>
      </c>
      <c r="J8" s="205">
        <v>219</v>
      </c>
      <c r="K8" s="204">
        <v>217</v>
      </c>
      <c r="L8" s="205">
        <v>383</v>
      </c>
      <c r="M8" s="204">
        <v>225</v>
      </c>
      <c r="N8" s="205">
        <v>422</v>
      </c>
      <c r="O8" s="204">
        <v>264</v>
      </c>
      <c r="P8" s="206">
        <f t="shared" si="0"/>
        <v>3551</v>
      </c>
      <c r="Q8" s="7"/>
    </row>
    <row r="9" spans="1:17" ht="19.5" customHeight="1">
      <c r="A9" s="203" t="s">
        <v>42</v>
      </c>
      <c r="B9" s="82" t="s">
        <v>4</v>
      </c>
      <c r="C9" s="204">
        <v>314</v>
      </c>
      <c r="D9" s="205">
        <v>396</v>
      </c>
      <c r="E9" s="204">
        <v>167</v>
      </c>
      <c r="F9" s="205">
        <v>373</v>
      </c>
      <c r="G9" s="204">
        <v>73</v>
      </c>
      <c r="H9" s="205">
        <v>356</v>
      </c>
      <c r="I9" s="204">
        <v>185</v>
      </c>
      <c r="J9" s="205">
        <v>148</v>
      </c>
      <c r="K9" s="204">
        <v>211</v>
      </c>
      <c r="L9" s="205">
        <v>343</v>
      </c>
      <c r="M9" s="204">
        <v>195</v>
      </c>
      <c r="N9" s="205">
        <v>159</v>
      </c>
      <c r="O9" s="204">
        <v>303</v>
      </c>
      <c r="P9" s="206">
        <f t="shared" si="0"/>
        <v>3223</v>
      </c>
      <c r="Q9" s="7"/>
    </row>
    <row r="10" spans="1:17" ht="19.5" customHeight="1">
      <c r="A10" s="203" t="s">
        <v>43</v>
      </c>
      <c r="B10" s="82" t="s">
        <v>14</v>
      </c>
      <c r="C10" s="204">
        <v>194</v>
      </c>
      <c r="D10" s="205">
        <v>114</v>
      </c>
      <c r="E10" s="204">
        <v>271</v>
      </c>
      <c r="F10" s="205">
        <v>279</v>
      </c>
      <c r="G10" s="204">
        <v>197</v>
      </c>
      <c r="H10" s="205">
        <v>288</v>
      </c>
      <c r="I10" s="204">
        <v>258</v>
      </c>
      <c r="J10" s="205">
        <v>342</v>
      </c>
      <c r="K10" s="204">
        <v>228</v>
      </c>
      <c r="L10" s="205">
        <v>101</v>
      </c>
      <c r="M10" s="204" t="s">
        <v>15</v>
      </c>
      <c r="N10" s="205">
        <v>133</v>
      </c>
      <c r="O10" s="204">
        <v>363</v>
      </c>
      <c r="P10" s="206">
        <f t="shared" si="0"/>
        <v>2768</v>
      </c>
      <c r="Q10" s="7"/>
    </row>
    <row r="11" spans="1:17" ht="19.5" customHeight="1">
      <c r="A11" s="203" t="s">
        <v>44</v>
      </c>
      <c r="B11" s="82" t="s">
        <v>11</v>
      </c>
      <c r="C11" s="204">
        <v>55</v>
      </c>
      <c r="D11" s="205">
        <v>379</v>
      </c>
      <c r="E11" s="204">
        <v>231</v>
      </c>
      <c r="F11" s="205">
        <v>429</v>
      </c>
      <c r="G11" s="204">
        <v>60</v>
      </c>
      <c r="H11" s="205">
        <v>256</v>
      </c>
      <c r="I11" s="204">
        <v>449</v>
      </c>
      <c r="J11" s="205">
        <v>115</v>
      </c>
      <c r="K11" s="204">
        <v>237</v>
      </c>
      <c r="L11" s="205">
        <v>214</v>
      </c>
      <c r="M11" s="204" t="s">
        <v>15</v>
      </c>
      <c r="N11" s="205">
        <v>43</v>
      </c>
      <c r="O11" s="204">
        <v>246</v>
      </c>
      <c r="P11" s="206">
        <f t="shared" si="0"/>
        <v>2714</v>
      </c>
      <c r="Q11" s="7"/>
    </row>
    <row r="12" spans="1:17" ht="19.5" customHeight="1">
      <c r="A12" s="203" t="s">
        <v>45</v>
      </c>
      <c r="B12" s="82" t="s">
        <v>13</v>
      </c>
      <c r="C12" s="204">
        <v>149</v>
      </c>
      <c r="D12" s="205">
        <v>241</v>
      </c>
      <c r="E12" s="204">
        <v>216</v>
      </c>
      <c r="F12" s="205">
        <v>98</v>
      </c>
      <c r="G12" s="204">
        <v>339</v>
      </c>
      <c r="H12" s="205">
        <v>83</v>
      </c>
      <c r="I12" s="204">
        <v>151</v>
      </c>
      <c r="J12" s="205">
        <v>309</v>
      </c>
      <c r="K12" s="204">
        <v>135</v>
      </c>
      <c r="L12" s="205">
        <v>153</v>
      </c>
      <c r="M12" s="204">
        <v>270</v>
      </c>
      <c r="N12" s="205">
        <v>93</v>
      </c>
      <c r="O12" s="204">
        <v>161</v>
      </c>
      <c r="P12" s="206">
        <f t="shared" si="0"/>
        <v>2398</v>
      </c>
      <c r="Q12" s="7"/>
    </row>
    <row r="13" spans="1:17" ht="19.5" customHeight="1">
      <c r="A13" s="203" t="s">
        <v>46</v>
      </c>
      <c r="B13" s="82" t="s">
        <v>19</v>
      </c>
      <c r="C13" s="204">
        <v>170</v>
      </c>
      <c r="D13" s="205">
        <v>53</v>
      </c>
      <c r="E13" s="204">
        <v>282</v>
      </c>
      <c r="F13" s="205">
        <v>156</v>
      </c>
      <c r="G13" s="204">
        <v>357</v>
      </c>
      <c r="H13" s="205" t="s">
        <v>15</v>
      </c>
      <c r="I13" s="204">
        <v>34</v>
      </c>
      <c r="J13" s="205">
        <v>175</v>
      </c>
      <c r="K13" s="204">
        <v>209</v>
      </c>
      <c r="L13" s="205">
        <v>225</v>
      </c>
      <c r="M13" s="204">
        <v>285</v>
      </c>
      <c r="N13" s="205">
        <v>275</v>
      </c>
      <c r="O13" s="204">
        <v>11</v>
      </c>
      <c r="P13" s="206">
        <f t="shared" si="0"/>
        <v>2232</v>
      </c>
      <c r="Q13" s="7"/>
    </row>
    <row r="14" spans="1:17" ht="19.5" customHeight="1">
      <c r="A14" s="203" t="s">
        <v>48</v>
      </c>
      <c r="B14" s="82" t="s">
        <v>47</v>
      </c>
      <c r="C14" s="204">
        <v>217</v>
      </c>
      <c r="D14" s="205">
        <v>160</v>
      </c>
      <c r="E14" s="204">
        <v>23</v>
      </c>
      <c r="F14" s="205">
        <v>152</v>
      </c>
      <c r="G14" s="204">
        <v>37</v>
      </c>
      <c r="H14" s="205">
        <v>435</v>
      </c>
      <c r="I14" s="204">
        <v>61</v>
      </c>
      <c r="J14" s="205">
        <v>21</v>
      </c>
      <c r="K14" s="204">
        <v>120</v>
      </c>
      <c r="L14" s="205">
        <v>207</v>
      </c>
      <c r="M14" s="204" t="s">
        <v>15</v>
      </c>
      <c r="N14" s="205">
        <v>225</v>
      </c>
      <c r="O14" s="204">
        <v>107</v>
      </c>
      <c r="P14" s="206">
        <f t="shared" si="0"/>
        <v>1765</v>
      </c>
      <c r="Q14" s="7"/>
    </row>
    <row r="15" spans="1:17" ht="19.5" customHeight="1">
      <c r="A15" s="203" t="s">
        <v>49</v>
      </c>
      <c r="B15" s="82" t="s">
        <v>52</v>
      </c>
      <c r="C15" s="204">
        <v>160</v>
      </c>
      <c r="D15" s="205" t="s">
        <v>15</v>
      </c>
      <c r="E15" s="204">
        <v>0</v>
      </c>
      <c r="F15" s="205">
        <v>176</v>
      </c>
      <c r="G15" s="204">
        <v>105</v>
      </c>
      <c r="H15" s="205">
        <v>120</v>
      </c>
      <c r="I15" s="204" t="s">
        <v>15</v>
      </c>
      <c r="J15" s="205">
        <v>247</v>
      </c>
      <c r="K15" s="204" t="s">
        <v>15</v>
      </c>
      <c r="L15" s="205">
        <v>19</v>
      </c>
      <c r="M15" s="204">
        <v>382</v>
      </c>
      <c r="N15" s="205">
        <v>103</v>
      </c>
      <c r="O15" s="204">
        <v>116</v>
      </c>
      <c r="P15" s="206">
        <f t="shared" si="0"/>
        <v>1428</v>
      </c>
      <c r="Q15" s="7"/>
    </row>
    <row r="16" spans="1:17" ht="19.5" customHeight="1">
      <c r="A16" s="203" t="s">
        <v>50</v>
      </c>
      <c r="B16" s="82" t="s">
        <v>10</v>
      </c>
      <c r="C16" s="204">
        <v>29</v>
      </c>
      <c r="D16" s="205">
        <v>164</v>
      </c>
      <c r="E16" s="204">
        <v>150</v>
      </c>
      <c r="F16" s="205">
        <v>85</v>
      </c>
      <c r="G16" s="204" t="s">
        <v>15</v>
      </c>
      <c r="H16" s="205">
        <v>115</v>
      </c>
      <c r="I16" s="204">
        <v>208</v>
      </c>
      <c r="J16" s="205" t="s">
        <v>15</v>
      </c>
      <c r="K16" s="204">
        <v>330</v>
      </c>
      <c r="L16" s="205">
        <v>100</v>
      </c>
      <c r="M16" s="204" t="s">
        <v>15</v>
      </c>
      <c r="N16" s="205">
        <v>0</v>
      </c>
      <c r="O16" s="204">
        <v>64</v>
      </c>
      <c r="P16" s="206">
        <f t="shared" si="0"/>
        <v>1245</v>
      </c>
      <c r="Q16" s="7"/>
    </row>
    <row r="17" spans="1:17" ht="19.5" customHeight="1">
      <c r="A17" s="203" t="s">
        <v>51</v>
      </c>
      <c r="B17" s="82" t="s">
        <v>17</v>
      </c>
      <c r="C17" s="204">
        <v>111</v>
      </c>
      <c r="D17" s="205" t="s">
        <v>15</v>
      </c>
      <c r="E17" s="204">
        <v>85</v>
      </c>
      <c r="F17" s="205">
        <v>27</v>
      </c>
      <c r="G17" s="204">
        <v>203</v>
      </c>
      <c r="H17" s="205" t="s">
        <v>15</v>
      </c>
      <c r="I17" s="204" t="s">
        <v>15</v>
      </c>
      <c r="J17" s="205">
        <v>31</v>
      </c>
      <c r="K17" s="204">
        <v>153</v>
      </c>
      <c r="L17" s="205">
        <v>99</v>
      </c>
      <c r="M17" s="204">
        <v>142</v>
      </c>
      <c r="N17" s="205">
        <v>47</v>
      </c>
      <c r="O17" s="204">
        <v>172</v>
      </c>
      <c r="P17" s="206">
        <f t="shared" si="0"/>
        <v>1070</v>
      </c>
      <c r="Q17" s="7"/>
    </row>
    <row r="18" spans="1:17" ht="19.5" customHeight="1">
      <c r="A18" s="203" t="s">
        <v>53</v>
      </c>
      <c r="B18" s="82" t="s">
        <v>16</v>
      </c>
      <c r="C18" s="204">
        <v>209</v>
      </c>
      <c r="D18" s="205" t="s">
        <v>15</v>
      </c>
      <c r="E18" s="204">
        <v>52</v>
      </c>
      <c r="F18" s="205">
        <v>212</v>
      </c>
      <c r="G18" s="204">
        <v>91</v>
      </c>
      <c r="H18" s="205">
        <v>74</v>
      </c>
      <c r="I18" s="204" t="s">
        <v>15</v>
      </c>
      <c r="J18" s="205" t="s">
        <v>15</v>
      </c>
      <c r="K18" s="204" t="s">
        <v>15</v>
      </c>
      <c r="L18" s="205">
        <v>158</v>
      </c>
      <c r="M18" s="204" t="s">
        <v>15</v>
      </c>
      <c r="N18" s="205">
        <v>105</v>
      </c>
      <c r="O18" s="204">
        <v>57</v>
      </c>
      <c r="P18" s="206">
        <f t="shared" si="0"/>
        <v>958</v>
      </c>
      <c r="Q18" s="7"/>
    </row>
    <row r="19" spans="1:17" ht="19.5" customHeight="1">
      <c r="A19" s="203" t="s">
        <v>54</v>
      </c>
      <c r="B19" s="82" t="s">
        <v>56</v>
      </c>
      <c r="C19" s="204" t="s">
        <v>15</v>
      </c>
      <c r="D19" s="205" t="s">
        <v>15</v>
      </c>
      <c r="E19" s="204" t="s">
        <v>15</v>
      </c>
      <c r="F19" s="205">
        <v>34</v>
      </c>
      <c r="G19" s="204">
        <v>169</v>
      </c>
      <c r="H19" s="205" t="s">
        <v>15</v>
      </c>
      <c r="I19" s="204" t="s">
        <v>15</v>
      </c>
      <c r="J19" s="205">
        <v>201</v>
      </c>
      <c r="K19" s="204" t="s">
        <v>15</v>
      </c>
      <c r="L19" s="205">
        <v>0</v>
      </c>
      <c r="M19" s="204">
        <v>136</v>
      </c>
      <c r="N19" s="205">
        <v>50</v>
      </c>
      <c r="O19" s="204">
        <v>0</v>
      </c>
      <c r="P19" s="206">
        <f t="shared" si="0"/>
        <v>590</v>
      </c>
      <c r="Q19" s="7"/>
    </row>
    <row r="20" spans="1:17" ht="19.5" customHeight="1">
      <c r="A20" s="203" t="s">
        <v>55</v>
      </c>
      <c r="B20" s="82" t="s">
        <v>18</v>
      </c>
      <c r="C20" s="204">
        <v>52</v>
      </c>
      <c r="D20" s="205">
        <v>44</v>
      </c>
      <c r="E20" s="204">
        <v>0</v>
      </c>
      <c r="F20" s="205">
        <v>107</v>
      </c>
      <c r="G20" s="204" t="s">
        <v>15</v>
      </c>
      <c r="H20" s="205">
        <v>25</v>
      </c>
      <c r="I20" s="204" t="s">
        <v>15</v>
      </c>
      <c r="J20" s="205" t="s">
        <v>15</v>
      </c>
      <c r="K20" s="204">
        <v>41</v>
      </c>
      <c r="L20" s="205" t="s">
        <v>15</v>
      </c>
      <c r="M20" s="204" t="s">
        <v>15</v>
      </c>
      <c r="N20" s="205" t="s">
        <v>15</v>
      </c>
      <c r="O20" s="204">
        <v>76</v>
      </c>
      <c r="P20" s="206">
        <f t="shared" si="0"/>
        <v>345</v>
      </c>
      <c r="Q20" s="7"/>
    </row>
    <row r="21" spans="2:17" ht="17.25" customHeight="1">
      <c r="B21" s="2"/>
      <c r="J21" s="31"/>
      <c r="K21" s="32"/>
      <c r="L21" s="33"/>
      <c r="M21" s="33"/>
      <c r="N21" s="33"/>
      <c r="O21" s="32"/>
      <c r="P21" s="31">
        <f>SUM(P4:P20)</f>
        <v>39721</v>
      </c>
      <c r="Q21" s="7"/>
    </row>
    <row r="22" spans="1:17" ht="12" customHeight="1">
      <c r="A22" s="2"/>
      <c r="B22" s="2"/>
      <c r="D22" s="2"/>
      <c r="J22" s="31"/>
      <c r="K22" s="33"/>
      <c r="L22" s="31"/>
      <c r="M22" s="31"/>
      <c r="N22" s="31"/>
      <c r="O22" s="33"/>
      <c r="P22" s="33"/>
      <c r="Q22" s="7"/>
    </row>
    <row r="23" ht="30" customHeight="1">
      <c r="Q23" s="7"/>
    </row>
    <row r="24" ht="30" customHeight="1">
      <c r="Q24" s="7"/>
    </row>
    <row r="25" ht="30" customHeight="1">
      <c r="Q25" s="7"/>
    </row>
    <row r="26" ht="30" customHeight="1">
      <c r="Q26" s="7"/>
    </row>
    <row r="27" ht="30" customHeight="1">
      <c r="Q27" s="7"/>
    </row>
    <row r="28" ht="12.75">
      <c r="Q28" s="7"/>
    </row>
    <row r="29" ht="12.75">
      <c r="Q29" s="7"/>
    </row>
    <row r="30" ht="12.75">
      <c r="Q30" s="7"/>
    </row>
    <row r="31" ht="12.75">
      <c r="Q31" s="7"/>
    </row>
    <row r="32" ht="12.75">
      <c r="Q32" s="7"/>
    </row>
    <row r="33" ht="12.75">
      <c r="Q33" s="7"/>
    </row>
    <row r="34" ht="12.75">
      <c r="Q34" s="7"/>
    </row>
    <row r="35" ht="12.75">
      <c r="Q35" s="7"/>
    </row>
    <row r="36" ht="12.75">
      <c r="Q36" s="7"/>
    </row>
    <row r="37" ht="12.75">
      <c r="Q37" s="7"/>
    </row>
    <row r="38" ht="12.75">
      <c r="Q38" s="7"/>
    </row>
    <row r="39" ht="12.75">
      <c r="Q39" s="7"/>
    </row>
    <row r="40" ht="12.75">
      <c r="Q40" s="7"/>
    </row>
    <row r="41" ht="12.75">
      <c r="Q41" s="7"/>
    </row>
    <row r="42" ht="12.75">
      <c r="Q42" s="7"/>
    </row>
    <row r="43" ht="12.75">
      <c r="Q43" s="7"/>
    </row>
    <row r="44" ht="12.75">
      <c r="Q44" s="7"/>
    </row>
    <row r="45" ht="12.75">
      <c r="Q45" s="7"/>
    </row>
    <row r="46" ht="12.75">
      <c r="Q46" s="7"/>
    </row>
    <row r="47" ht="12.75">
      <c r="Q47" s="7"/>
    </row>
    <row r="48" ht="12.75">
      <c r="Q48" s="7"/>
    </row>
    <row r="49" ht="12.75">
      <c r="Q49" s="7"/>
    </row>
  </sheetData>
  <sheetProtection/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P2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625" style="1" customWidth="1"/>
    <col min="2" max="2" width="14.25390625" style="1" customWidth="1"/>
    <col min="3" max="15" width="7.75390625" style="1" customWidth="1"/>
    <col min="16" max="16" width="9.125" style="2" customWidth="1"/>
    <col min="17" max="18" width="9.125" style="39" customWidth="1"/>
    <col min="19" max="16384" width="9.125" style="2" customWidth="1"/>
  </cols>
  <sheetData>
    <row r="1" ht="12.75"/>
    <row r="2" spans="1:16" ht="39" customHeight="1">
      <c r="A2" s="4"/>
      <c r="D2" s="337" t="s">
        <v>73</v>
      </c>
      <c r="E2" s="338"/>
      <c r="F2" s="338"/>
      <c r="G2" s="338"/>
      <c r="H2" s="338"/>
      <c r="I2" s="338"/>
      <c r="J2" s="338"/>
      <c r="K2" s="338"/>
      <c r="L2" s="338"/>
      <c r="M2" s="338"/>
      <c r="N2" s="4"/>
      <c r="O2" s="4"/>
      <c r="P2" s="6"/>
    </row>
    <row r="3" spans="1:16" ht="13.5" customHeight="1">
      <c r="A3" s="4"/>
      <c r="B3" s="4"/>
      <c r="C3" s="4"/>
      <c r="D3" s="4"/>
      <c r="E3" s="4"/>
      <c r="F3" s="4"/>
      <c r="G3" s="4"/>
      <c r="H3" s="5"/>
      <c r="I3" s="5"/>
      <c r="J3" s="5"/>
      <c r="K3" s="5"/>
      <c r="L3" s="4"/>
      <c r="M3" s="4"/>
      <c r="N3" s="4"/>
      <c r="O3" s="4"/>
      <c r="P3" s="6"/>
    </row>
    <row r="4" spans="1:16" ht="26.25" customHeight="1">
      <c r="A4" s="34"/>
      <c r="B4" s="35"/>
      <c r="C4" s="41" t="s">
        <v>58</v>
      </c>
      <c r="D4" s="43" t="s">
        <v>59</v>
      </c>
      <c r="E4" s="41" t="s">
        <v>60</v>
      </c>
      <c r="F4" s="43" t="s">
        <v>61</v>
      </c>
      <c r="G4" s="41" t="s">
        <v>74</v>
      </c>
      <c r="H4" s="43" t="s">
        <v>63</v>
      </c>
      <c r="I4" s="41" t="s">
        <v>64</v>
      </c>
      <c r="J4" s="43" t="s">
        <v>62</v>
      </c>
      <c r="K4" s="41" t="s">
        <v>70</v>
      </c>
      <c r="L4" s="43" t="s">
        <v>66</v>
      </c>
      <c r="M4" s="41" t="s">
        <v>90</v>
      </c>
      <c r="N4" s="43" t="s">
        <v>68</v>
      </c>
      <c r="O4" s="41" t="s">
        <v>69</v>
      </c>
      <c r="P4" s="36" t="s">
        <v>1</v>
      </c>
    </row>
    <row r="5" spans="1:16" ht="20.25" customHeight="1" thickBot="1">
      <c r="A5" s="44" t="s">
        <v>23</v>
      </c>
      <c r="B5" s="45" t="s">
        <v>75</v>
      </c>
      <c r="C5" s="46" t="s">
        <v>76</v>
      </c>
      <c r="D5" s="47" t="s">
        <v>77</v>
      </c>
      <c r="E5" s="46" t="s">
        <v>78</v>
      </c>
      <c r="F5" s="47" t="s">
        <v>79</v>
      </c>
      <c r="G5" s="46" t="s">
        <v>80</v>
      </c>
      <c r="H5" s="47" t="s">
        <v>81</v>
      </c>
      <c r="I5" s="46" t="s">
        <v>82</v>
      </c>
      <c r="J5" s="47" t="s">
        <v>83</v>
      </c>
      <c r="K5" s="46" t="s">
        <v>84</v>
      </c>
      <c r="L5" s="47" t="s">
        <v>85</v>
      </c>
      <c r="M5" s="46" t="s">
        <v>86</v>
      </c>
      <c r="N5" s="47" t="s">
        <v>87</v>
      </c>
      <c r="O5" s="46" t="s">
        <v>88</v>
      </c>
      <c r="P5" s="48" t="s">
        <v>22</v>
      </c>
    </row>
    <row r="6" spans="1:16" ht="19.5" customHeight="1" thickTop="1">
      <c r="A6" s="37" t="s">
        <v>36</v>
      </c>
      <c r="B6" s="74" t="s">
        <v>8</v>
      </c>
      <c r="C6" s="40">
        <v>196</v>
      </c>
      <c r="D6" s="42">
        <v>286</v>
      </c>
      <c r="E6" s="40">
        <v>200</v>
      </c>
      <c r="F6" s="42">
        <v>284</v>
      </c>
      <c r="G6" s="40">
        <v>512</v>
      </c>
      <c r="H6" s="42">
        <v>678</v>
      </c>
      <c r="I6" s="40">
        <v>439</v>
      </c>
      <c r="J6" s="42">
        <v>482</v>
      </c>
      <c r="K6" s="40">
        <v>425</v>
      </c>
      <c r="L6" s="42">
        <v>241</v>
      </c>
      <c r="M6" s="40">
        <v>518</v>
      </c>
      <c r="N6" s="42">
        <v>361</v>
      </c>
      <c r="O6" s="40">
        <v>93</v>
      </c>
      <c r="P6" s="49">
        <v>4715</v>
      </c>
    </row>
    <row r="7" spans="1:16" ht="19.5" customHeight="1">
      <c r="A7" s="37" t="s">
        <v>37</v>
      </c>
      <c r="B7" s="75" t="s">
        <v>11</v>
      </c>
      <c r="C7" s="40">
        <v>246</v>
      </c>
      <c r="D7" s="42">
        <v>712</v>
      </c>
      <c r="E7" s="40">
        <v>334</v>
      </c>
      <c r="F7" s="42">
        <v>157</v>
      </c>
      <c r="G7" s="40">
        <v>320</v>
      </c>
      <c r="H7" s="42">
        <v>362</v>
      </c>
      <c r="I7" s="40">
        <v>612</v>
      </c>
      <c r="J7" s="42">
        <v>270</v>
      </c>
      <c r="K7" s="40">
        <v>161</v>
      </c>
      <c r="L7" s="42">
        <v>558</v>
      </c>
      <c r="M7" s="40">
        <v>187</v>
      </c>
      <c r="N7" s="42">
        <v>223</v>
      </c>
      <c r="O7" s="40">
        <v>446</v>
      </c>
      <c r="P7" s="49">
        <v>4588</v>
      </c>
    </row>
    <row r="8" spans="1:16" ht="19.5" customHeight="1">
      <c r="A8" s="37" t="s">
        <v>38</v>
      </c>
      <c r="B8" s="76" t="s">
        <v>9</v>
      </c>
      <c r="C8" s="40">
        <v>556</v>
      </c>
      <c r="D8" s="42">
        <v>281</v>
      </c>
      <c r="E8" s="40">
        <v>311</v>
      </c>
      <c r="F8" s="42">
        <v>286</v>
      </c>
      <c r="G8" s="40">
        <v>361</v>
      </c>
      <c r="H8" s="42">
        <v>59</v>
      </c>
      <c r="I8" s="40">
        <v>428</v>
      </c>
      <c r="J8" s="42">
        <v>187</v>
      </c>
      <c r="K8" s="40">
        <v>402</v>
      </c>
      <c r="L8" s="42">
        <v>318</v>
      </c>
      <c r="M8" s="40">
        <v>394</v>
      </c>
      <c r="N8" s="42">
        <v>433</v>
      </c>
      <c r="O8" s="40">
        <v>406</v>
      </c>
      <c r="P8" s="49">
        <v>4422</v>
      </c>
    </row>
    <row r="9" spans="1:16" ht="19.5" customHeight="1">
      <c r="A9" s="37" t="s">
        <v>40</v>
      </c>
      <c r="B9" s="38" t="s">
        <v>2</v>
      </c>
      <c r="C9" s="40">
        <v>420</v>
      </c>
      <c r="D9" s="42">
        <v>12</v>
      </c>
      <c r="E9" s="40">
        <v>189</v>
      </c>
      <c r="F9" s="42">
        <v>379</v>
      </c>
      <c r="G9" s="40">
        <v>206</v>
      </c>
      <c r="H9" s="42">
        <v>440</v>
      </c>
      <c r="I9" s="40">
        <v>294</v>
      </c>
      <c r="J9" s="42">
        <v>509</v>
      </c>
      <c r="K9" s="40">
        <v>388</v>
      </c>
      <c r="L9" s="42">
        <v>344</v>
      </c>
      <c r="M9" s="40">
        <v>272</v>
      </c>
      <c r="N9" s="42">
        <v>318</v>
      </c>
      <c r="O9" s="40">
        <v>534</v>
      </c>
      <c r="P9" s="49">
        <v>4305</v>
      </c>
    </row>
    <row r="10" spans="1:16" ht="19.5" customHeight="1">
      <c r="A10" s="37" t="s">
        <v>41</v>
      </c>
      <c r="B10" s="38" t="s">
        <v>39</v>
      </c>
      <c r="C10" s="40">
        <v>42</v>
      </c>
      <c r="D10" s="42">
        <v>12</v>
      </c>
      <c r="E10" s="40">
        <v>271</v>
      </c>
      <c r="F10" s="81">
        <v>800</v>
      </c>
      <c r="G10" s="40" t="s">
        <v>15</v>
      </c>
      <c r="H10" s="42">
        <v>381</v>
      </c>
      <c r="I10" s="40">
        <v>376</v>
      </c>
      <c r="J10" s="42">
        <v>44</v>
      </c>
      <c r="K10" s="40">
        <v>627</v>
      </c>
      <c r="L10" s="42">
        <v>180</v>
      </c>
      <c r="M10" s="40">
        <v>525</v>
      </c>
      <c r="N10" s="42">
        <v>391</v>
      </c>
      <c r="O10" s="40">
        <v>303</v>
      </c>
      <c r="P10" s="49">
        <v>3952</v>
      </c>
    </row>
    <row r="11" spans="1:16" ht="19.5" customHeight="1">
      <c r="A11" s="37" t="s">
        <v>42</v>
      </c>
      <c r="B11" s="38" t="s">
        <v>14</v>
      </c>
      <c r="C11" s="40">
        <v>234</v>
      </c>
      <c r="D11" s="42">
        <v>434</v>
      </c>
      <c r="E11" s="40">
        <v>451</v>
      </c>
      <c r="F11" s="42">
        <v>137</v>
      </c>
      <c r="G11" s="40">
        <v>283</v>
      </c>
      <c r="H11" s="42">
        <v>261</v>
      </c>
      <c r="I11" s="40">
        <v>228</v>
      </c>
      <c r="J11" s="42">
        <v>275</v>
      </c>
      <c r="K11" s="40">
        <v>201</v>
      </c>
      <c r="L11" s="42">
        <v>248</v>
      </c>
      <c r="M11" s="40">
        <v>328</v>
      </c>
      <c r="N11" s="42">
        <v>246</v>
      </c>
      <c r="O11" s="40">
        <v>507</v>
      </c>
      <c r="P11" s="49">
        <v>3833</v>
      </c>
    </row>
    <row r="12" spans="1:16" ht="19.5" customHeight="1">
      <c r="A12" s="37" t="s">
        <v>43</v>
      </c>
      <c r="B12" s="38" t="s">
        <v>4</v>
      </c>
      <c r="C12" s="40">
        <v>317</v>
      </c>
      <c r="D12" s="42">
        <v>220</v>
      </c>
      <c r="E12" s="40">
        <v>710</v>
      </c>
      <c r="F12" s="42">
        <v>283</v>
      </c>
      <c r="G12" s="40">
        <v>266</v>
      </c>
      <c r="H12" s="42">
        <v>308</v>
      </c>
      <c r="I12" s="40">
        <v>45</v>
      </c>
      <c r="J12" s="42">
        <v>74</v>
      </c>
      <c r="K12" s="40">
        <v>265</v>
      </c>
      <c r="L12" s="42">
        <v>157</v>
      </c>
      <c r="M12" s="40">
        <v>226</v>
      </c>
      <c r="N12" s="42">
        <v>169</v>
      </c>
      <c r="O12" s="40">
        <v>310</v>
      </c>
      <c r="P12" s="49">
        <v>3350</v>
      </c>
    </row>
    <row r="13" spans="1:16" ht="19.5" customHeight="1">
      <c r="A13" s="37" t="s">
        <v>44</v>
      </c>
      <c r="B13" s="38" t="s">
        <v>52</v>
      </c>
      <c r="C13" s="40">
        <v>160</v>
      </c>
      <c r="D13" s="42">
        <v>174</v>
      </c>
      <c r="E13" s="40">
        <v>266</v>
      </c>
      <c r="F13" s="42">
        <v>182</v>
      </c>
      <c r="G13" s="40">
        <v>65</v>
      </c>
      <c r="H13" s="42">
        <v>12</v>
      </c>
      <c r="I13" s="40">
        <v>268</v>
      </c>
      <c r="J13" s="42">
        <v>434</v>
      </c>
      <c r="K13" s="40">
        <v>343</v>
      </c>
      <c r="L13" s="42">
        <v>88</v>
      </c>
      <c r="M13" s="40">
        <v>129</v>
      </c>
      <c r="N13" s="42">
        <v>644</v>
      </c>
      <c r="O13" s="40">
        <v>323</v>
      </c>
      <c r="P13" s="49">
        <v>3088</v>
      </c>
    </row>
    <row r="14" spans="1:16" ht="19.5" customHeight="1">
      <c r="A14" s="37" t="s">
        <v>45</v>
      </c>
      <c r="B14" s="38" t="s">
        <v>6</v>
      </c>
      <c r="C14" s="40">
        <v>0</v>
      </c>
      <c r="D14" s="42">
        <v>384</v>
      </c>
      <c r="E14" s="40">
        <v>296</v>
      </c>
      <c r="F14" s="42">
        <v>317</v>
      </c>
      <c r="G14" s="40">
        <v>207</v>
      </c>
      <c r="H14" s="42">
        <v>313</v>
      </c>
      <c r="I14" s="40">
        <v>234</v>
      </c>
      <c r="J14" s="42">
        <v>95</v>
      </c>
      <c r="K14" s="40">
        <v>36</v>
      </c>
      <c r="L14" s="42">
        <v>436</v>
      </c>
      <c r="M14" s="40">
        <v>180</v>
      </c>
      <c r="N14" s="42">
        <v>245</v>
      </c>
      <c r="O14" s="40">
        <v>271</v>
      </c>
      <c r="P14" s="49">
        <v>3014</v>
      </c>
    </row>
    <row r="15" spans="1:16" ht="19.5" customHeight="1">
      <c r="A15" s="37" t="s">
        <v>46</v>
      </c>
      <c r="B15" s="38" t="s">
        <v>13</v>
      </c>
      <c r="C15" s="40">
        <v>311</v>
      </c>
      <c r="D15" s="42">
        <v>97</v>
      </c>
      <c r="E15" s="40">
        <v>286</v>
      </c>
      <c r="F15" s="42">
        <v>69</v>
      </c>
      <c r="G15" s="40">
        <v>305</v>
      </c>
      <c r="H15" s="42">
        <v>220</v>
      </c>
      <c r="I15" s="40">
        <v>73</v>
      </c>
      <c r="J15" s="42">
        <v>287</v>
      </c>
      <c r="K15" s="40">
        <v>133</v>
      </c>
      <c r="L15" s="42">
        <v>474</v>
      </c>
      <c r="M15" s="40">
        <v>251</v>
      </c>
      <c r="N15" s="42">
        <v>140</v>
      </c>
      <c r="O15" s="40">
        <v>220</v>
      </c>
      <c r="P15" s="49">
        <v>2866</v>
      </c>
    </row>
    <row r="16" spans="1:16" ht="19.5" customHeight="1">
      <c r="A16" s="37" t="s">
        <v>48</v>
      </c>
      <c r="B16" s="38" t="s">
        <v>16</v>
      </c>
      <c r="C16" s="40">
        <v>390</v>
      </c>
      <c r="D16" s="42">
        <v>192</v>
      </c>
      <c r="E16" s="40">
        <v>35</v>
      </c>
      <c r="F16" s="42">
        <v>121</v>
      </c>
      <c r="G16" s="40">
        <v>176</v>
      </c>
      <c r="H16" s="42">
        <v>311</v>
      </c>
      <c r="I16" s="40">
        <v>210</v>
      </c>
      <c r="J16" s="42">
        <v>427</v>
      </c>
      <c r="K16" s="40">
        <v>47</v>
      </c>
      <c r="L16" s="42">
        <v>24</v>
      </c>
      <c r="M16" s="40">
        <v>205</v>
      </c>
      <c r="N16" s="42">
        <v>328</v>
      </c>
      <c r="O16" s="40">
        <v>79</v>
      </c>
      <c r="P16" s="49">
        <v>2545</v>
      </c>
    </row>
    <row r="17" spans="1:16" ht="19.5" customHeight="1">
      <c r="A17" s="37" t="s">
        <v>49</v>
      </c>
      <c r="B17" s="38" t="s">
        <v>47</v>
      </c>
      <c r="C17" s="40">
        <v>290</v>
      </c>
      <c r="D17" s="42">
        <v>370</v>
      </c>
      <c r="E17" s="40">
        <v>259</v>
      </c>
      <c r="F17" s="42">
        <v>130</v>
      </c>
      <c r="G17" s="40">
        <v>295</v>
      </c>
      <c r="H17" s="42">
        <v>149</v>
      </c>
      <c r="I17" s="40">
        <v>64</v>
      </c>
      <c r="J17" s="42">
        <v>82</v>
      </c>
      <c r="K17" s="40">
        <v>319</v>
      </c>
      <c r="L17" s="42">
        <v>173</v>
      </c>
      <c r="M17" s="40">
        <v>143</v>
      </c>
      <c r="N17" s="42">
        <v>47</v>
      </c>
      <c r="O17" s="40">
        <v>181</v>
      </c>
      <c r="P17" s="49">
        <v>2502</v>
      </c>
    </row>
    <row r="18" spans="1:16" ht="19.5" customHeight="1">
      <c r="A18" s="37" t="s">
        <v>50</v>
      </c>
      <c r="B18" s="38" t="s">
        <v>10</v>
      </c>
      <c r="C18" s="40">
        <v>0</v>
      </c>
      <c r="D18" s="42">
        <v>388</v>
      </c>
      <c r="E18" s="40">
        <v>110</v>
      </c>
      <c r="F18" s="42">
        <v>60</v>
      </c>
      <c r="G18" s="40">
        <v>330</v>
      </c>
      <c r="H18" s="42">
        <v>259</v>
      </c>
      <c r="I18" s="40">
        <v>154</v>
      </c>
      <c r="J18" s="42">
        <v>28</v>
      </c>
      <c r="K18" s="40">
        <v>76</v>
      </c>
      <c r="L18" s="42">
        <v>327</v>
      </c>
      <c r="M18" s="40">
        <v>2</v>
      </c>
      <c r="N18" s="42">
        <v>158</v>
      </c>
      <c r="O18" s="40">
        <v>95</v>
      </c>
      <c r="P18" s="49">
        <v>1987</v>
      </c>
    </row>
    <row r="19" spans="1:16" ht="19.5" customHeight="1">
      <c r="A19" s="37" t="s">
        <v>51</v>
      </c>
      <c r="B19" s="38" t="s">
        <v>19</v>
      </c>
      <c r="C19" s="40">
        <v>120</v>
      </c>
      <c r="D19" s="42" t="s">
        <v>15</v>
      </c>
      <c r="E19" s="40" t="s">
        <v>15</v>
      </c>
      <c r="F19" s="42">
        <v>340</v>
      </c>
      <c r="G19" s="40" t="s">
        <v>15</v>
      </c>
      <c r="H19" s="42">
        <v>79</v>
      </c>
      <c r="I19" s="40">
        <v>115</v>
      </c>
      <c r="J19" s="42">
        <v>301</v>
      </c>
      <c r="K19" s="40">
        <v>194</v>
      </c>
      <c r="L19" s="42">
        <v>275</v>
      </c>
      <c r="M19" s="40">
        <v>109</v>
      </c>
      <c r="N19" s="42">
        <v>232</v>
      </c>
      <c r="O19" s="40">
        <v>76</v>
      </c>
      <c r="P19" s="49">
        <v>1841</v>
      </c>
    </row>
    <row r="20" spans="1:16" ht="19.5" customHeight="1">
      <c r="A20" s="37" t="s">
        <v>53</v>
      </c>
      <c r="B20" s="38" t="s">
        <v>56</v>
      </c>
      <c r="C20" s="40">
        <v>0</v>
      </c>
      <c r="D20" s="42">
        <v>0</v>
      </c>
      <c r="E20" s="40">
        <v>150</v>
      </c>
      <c r="F20" s="42">
        <v>131</v>
      </c>
      <c r="G20" s="40">
        <v>525</v>
      </c>
      <c r="H20" s="42">
        <v>53</v>
      </c>
      <c r="I20" s="40">
        <v>0</v>
      </c>
      <c r="J20" s="42">
        <v>103</v>
      </c>
      <c r="K20" s="40">
        <v>184</v>
      </c>
      <c r="L20" s="42">
        <v>115</v>
      </c>
      <c r="M20" s="40">
        <v>44</v>
      </c>
      <c r="N20" s="42">
        <v>56</v>
      </c>
      <c r="O20" s="40">
        <v>44</v>
      </c>
      <c r="P20" s="49">
        <v>1405</v>
      </c>
    </row>
    <row r="21" spans="1:16" ht="19.5" customHeight="1">
      <c r="A21" s="37" t="s">
        <v>54</v>
      </c>
      <c r="B21" s="38" t="s">
        <v>17</v>
      </c>
      <c r="C21" s="40">
        <v>121</v>
      </c>
      <c r="D21" s="42" t="s">
        <v>15</v>
      </c>
      <c r="E21" s="40">
        <v>162</v>
      </c>
      <c r="F21" s="42">
        <v>85</v>
      </c>
      <c r="G21" s="40">
        <v>187</v>
      </c>
      <c r="H21" s="42">
        <v>146</v>
      </c>
      <c r="I21" s="40">
        <v>8</v>
      </c>
      <c r="J21" s="42">
        <v>256</v>
      </c>
      <c r="K21" s="40">
        <v>21</v>
      </c>
      <c r="L21" s="42">
        <v>0</v>
      </c>
      <c r="M21" s="40">
        <v>199</v>
      </c>
      <c r="N21" s="42">
        <v>53</v>
      </c>
      <c r="O21" s="40">
        <v>94</v>
      </c>
      <c r="P21" s="49">
        <v>1332</v>
      </c>
    </row>
    <row r="22" spans="1:16" ht="19.5" customHeight="1">
      <c r="A22" s="37" t="s">
        <v>55</v>
      </c>
      <c r="B22" s="38" t="s">
        <v>18</v>
      </c>
      <c r="C22" s="40">
        <v>140</v>
      </c>
      <c r="D22" s="42">
        <v>54</v>
      </c>
      <c r="E22" s="40">
        <v>40</v>
      </c>
      <c r="F22" s="42">
        <v>135</v>
      </c>
      <c r="G22" s="40" t="s">
        <v>15</v>
      </c>
      <c r="H22" s="42">
        <v>0</v>
      </c>
      <c r="I22" s="40" t="s">
        <v>15</v>
      </c>
      <c r="J22" s="42">
        <v>0</v>
      </c>
      <c r="K22" s="40" t="s">
        <v>15</v>
      </c>
      <c r="L22" s="42" t="s">
        <v>15</v>
      </c>
      <c r="M22" s="40" t="s">
        <v>15</v>
      </c>
      <c r="N22" s="42" t="s">
        <v>15</v>
      </c>
      <c r="O22" s="40">
        <v>0</v>
      </c>
      <c r="P22" s="49">
        <v>369</v>
      </c>
    </row>
    <row r="23" spans="2:16" ht="12" customHeight="1">
      <c r="B23" s="2"/>
      <c r="C23" s="1">
        <f aca="true" t="shared" si="0" ref="C23:P23">SUM(C6:C22)</f>
        <v>3543</v>
      </c>
      <c r="D23" s="1">
        <f t="shared" si="0"/>
        <v>3616</v>
      </c>
      <c r="E23" s="1">
        <f t="shared" si="0"/>
        <v>4070</v>
      </c>
      <c r="F23" s="1">
        <f t="shared" si="0"/>
        <v>3896</v>
      </c>
      <c r="G23" s="1">
        <f t="shared" si="0"/>
        <v>4038</v>
      </c>
      <c r="H23" s="1">
        <f t="shared" si="0"/>
        <v>4031</v>
      </c>
      <c r="I23" s="1">
        <f t="shared" si="0"/>
        <v>3548</v>
      </c>
      <c r="J23" s="1">
        <f t="shared" si="0"/>
        <v>3854</v>
      </c>
      <c r="K23" s="1">
        <f t="shared" si="0"/>
        <v>3822</v>
      </c>
      <c r="L23" s="1">
        <f t="shared" si="0"/>
        <v>3958</v>
      </c>
      <c r="M23" s="1">
        <f t="shared" si="0"/>
        <v>3712</v>
      </c>
      <c r="N23" s="1">
        <f t="shared" si="0"/>
        <v>4044</v>
      </c>
      <c r="O23" s="1">
        <f t="shared" si="0"/>
        <v>3982</v>
      </c>
      <c r="P23" s="1">
        <f t="shared" si="0"/>
        <v>50114</v>
      </c>
    </row>
    <row r="24" spans="2:15" ht="12" customHeight="1">
      <c r="B24" s="3" t="s">
        <v>89</v>
      </c>
      <c r="O24" s="2"/>
    </row>
    <row r="25" spans="2:14" ht="30" customHeight="1"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</row>
    <row r="26" spans="2:14" ht="30" customHeight="1"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</row>
    <row r="27" ht="30" customHeight="1"/>
    <row r="28" ht="30" customHeight="1"/>
    <row r="29" ht="30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</sheetData>
  <sheetProtection/>
  <mergeCells count="1">
    <mergeCell ref="D2:M2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V10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75390625" style="1" customWidth="1"/>
    <col min="2" max="2" width="17.625" style="1" customWidth="1"/>
    <col min="3" max="15" width="7.875" style="1" customWidth="1"/>
    <col min="16" max="16" width="9.25390625" style="2" customWidth="1"/>
    <col min="17" max="16384" width="9.125" style="2" customWidth="1"/>
  </cols>
  <sheetData>
    <row r="2" spans="1:16" ht="42" customHeight="1">
      <c r="A2" s="50"/>
      <c r="C2" s="339" t="s">
        <v>91</v>
      </c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65"/>
      <c r="O2" s="4"/>
      <c r="P2" s="6"/>
    </row>
    <row r="3" spans="1:16" ht="13.5" customHeight="1">
      <c r="A3" s="4"/>
      <c r="B3" s="4"/>
      <c r="C3" s="4"/>
      <c r="D3" s="4"/>
      <c r="E3" s="4"/>
      <c r="F3" s="4"/>
      <c r="G3" s="4"/>
      <c r="H3" s="5"/>
      <c r="I3" s="5"/>
      <c r="J3" s="5"/>
      <c r="K3" s="5"/>
      <c r="L3" s="4"/>
      <c r="M3" s="4"/>
      <c r="N3" s="4"/>
      <c r="O3" s="4"/>
      <c r="P3" s="6"/>
    </row>
    <row r="4" spans="1:16" ht="23.25" customHeight="1">
      <c r="A4" s="66"/>
      <c r="B4" s="67"/>
      <c r="C4" s="41" t="s">
        <v>58</v>
      </c>
      <c r="D4" s="36" t="s">
        <v>59</v>
      </c>
      <c r="E4" s="41" t="s">
        <v>60</v>
      </c>
      <c r="F4" s="36" t="s">
        <v>61</v>
      </c>
      <c r="G4" s="41" t="s">
        <v>63</v>
      </c>
      <c r="H4" s="36" t="s">
        <v>64</v>
      </c>
      <c r="I4" s="41" t="s">
        <v>74</v>
      </c>
      <c r="J4" s="36" t="s">
        <v>70</v>
      </c>
      <c r="K4" s="41" t="s">
        <v>66</v>
      </c>
      <c r="L4" s="36" t="s">
        <v>90</v>
      </c>
      <c r="M4" s="41" t="s">
        <v>108</v>
      </c>
      <c r="N4" s="36" t="s">
        <v>68</v>
      </c>
      <c r="O4" s="41" t="s">
        <v>69</v>
      </c>
      <c r="P4" s="52" t="s">
        <v>1</v>
      </c>
    </row>
    <row r="5" spans="1:20" ht="23.25" customHeight="1">
      <c r="A5" s="68" t="s">
        <v>23</v>
      </c>
      <c r="B5" s="69" t="s">
        <v>75</v>
      </c>
      <c r="C5" s="56" t="s">
        <v>109</v>
      </c>
      <c r="D5" s="70" t="s">
        <v>110</v>
      </c>
      <c r="E5" s="56" t="s">
        <v>111</v>
      </c>
      <c r="F5" s="70" t="s">
        <v>112</v>
      </c>
      <c r="G5" s="56" t="s">
        <v>113</v>
      </c>
      <c r="H5" s="70" t="s">
        <v>114</v>
      </c>
      <c r="I5" s="56" t="s">
        <v>115</v>
      </c>
      <c r="J5" s="70" t="s">
        <v>116</v>
      </c>
      <c r="K5" s="56" t="s">
        <v>117</v>
      </c>
      <c r="L5" s="70" t="s">
        <v>118</v>
      </c>
      <c r="M5" s="56" t="s">
        <v>119</v>
      </c>
      <c r="N5" s="70" t="s">
        <v>120</v>
      </c>
      <c r="O5" s="56" t="s">
        <v>121</v>
      </c>
      <c r="P5" s="71" t="s">
        <v>22</v>
      </c>
      <c r="Q5" s="72"/>
      <c r="R5" s="72"/>
      <c r="S5" s="72"/>
      <c r="T5" s="72"/>
    </row>
    <row r="6" spans="1:22" ht="19.5" customHeight="1">
      <c r="A6" s="37" t="s">
        <v>36</v>
      </c>
      <c r="B6" s="74" t="s">
        <v>8</v>
      </c>
      <c r="C6" s="60">
        <v>431</v>
      </c>
      <c r="D6" s="61">
        <v>357</v>
      </c>
      <c r="E6" s="60">
        <v>446</v>
      </c>
      <c r="F6" s="79">
        <v>502</v>
      </c>
      <c r="G6" s="60">
        <v>241</v>
      </c>
      <c r="H6" s="61">
        <v>377</v>
      </c>
      <c r="I6" s="60">
        <v>506</v>
      </c>
      <c r="J6" s="79">
        <v>597</v>
      </c>
      <c r="K6" s="60">
        <v>351</v>
      </c>
      <c r="L6" s="61">
        <v>491</v>
      </c>
      <c r="M6" s="60">
        <v>373</v>
      </c>
      <c r="N6" s="61">
        <v>515</v>
      </c>
      <c r="O6" s="60">
        <v>287</v>
      </c>
      <c r="P6" s="73">
        <f aca="true" t="shared" si="0" ref="P6:P23">SUM(C6:O6)</f>
        <v>5474</v>
      </c>
      <c r="Q6" s="72"/>
      <c r="R6" s="72"/>
      <c r="S6" s="72"/>
      <c r="T6" s="72"/>
      <c r="U6" s="72"/>
      <c r="V6" s="72"/>
    </row>
    <row r="7" spans="1:22" ht="19.5" customHeight="1">
      <c r="A7" s="37" t="s">
        <v>37</v>
      </c>
      <c r="B7" s="75" t="s">
        <v>14</v>
      </c>
      <c r="C7" s="60">
        <v>411</v>
      </c>
      <c r="D7" s="61">
        <v>309</v>
      </c>
      <c r="E7" s="78">
        <v>457</v>
      </c>
      <c r="F7" s="61">
        <v>278</v>
      </c>
      <c r="G7" s="60">
        <v>369</v>
      </c>
      <c r="H7" s="61">
        <v>483</v>
      </c>
      <c r="I7" s="60">
        <v>278</v>
      </c>
      <c r="J7" s="61">
        <v>381</v>
      </c>
      <c r="K7" s="60">
        <v>292</v>
      </c>
      <c r="L7" s="61">
        <v>211</v>
      </c>
      <c r="M7" s="60">
        <v>207</v>
      </c>
      <c r="N7" s="61">
        <v>354</v>
      </c>
      <c r="O7" s="78">
        <v>533</v>
      </c>
      <c r="P7" s="73">
        <f t="shared" si="0"/>
        <v>4563</v>
      </c>
      <c r="Q7" s="72"/>
      <c r="R7" s="72"/>
      <c r="S7" s="72"/>
      <c r="T7" s="72"/>
      <c r="U7" s="72"/>
      <c r="V7" s="72"/>
    </row>
    <row r="8" spans="1:22" ht="19.5" customHeight="1">
      <c r="A8" s="37" t="s">
        <v>38</v>
      </c>
      <c r="B8" s="76" t="s">
        <v>9</v>
      </c>
      <c r="C8" s="60">
        <v>199</v>
      </c>
      <c r="D8" s="61">
        <v>381</v>
      </c>
      <c r="E8" s="60">
        <v>434</v>
      </c>
      <c r="F8" s="61">
        <v>360</v>
      </c>
      <c r="G8" s="78">
        <v>572</v>
      </c>
      <c r="H8" s="61">
        <v>320</v>
      </c>
      <c r="I8" s="60">
        <v>311</v>
      </c>
      <c r="J8" s="61">
        <v>304</v>
      </c>
      <c r="K8" s="60">
        <v>201</v>
      </c>
      <c r="L8" s="61">
        <v>236</v>
      </c>
      <c r="M8" s="60">
        <v>99</v>
      </c>
      <c r="N8" s="61">
        <v>529</v>
      </c>
      <c r="O8" s="60">
        <v>404</v>
      </c>
      <c r="P8" s="73">
        <f t="shared" si="0"/>
        <v>4350</v>
      </c>
      <c r="Q8" s="72"/>
      <c r="R8" s="72"/>
      <c r="S8" s="72"/>
      <c r="T8" s="72"/>
      <c r="U8" s="72"/>
      <c r="V8" s="72"/>
    </row>
    <row r="9" spans="1:22" ht="19.5" customHeight="1">
      <c r="A9" s="37" t="s">
        <v>40</v>
      </c>
      <c r="B9" s="63" t="s">
        <v>72</v>
      </c>
      <c r="C9" s="78">
        <v>664</v>
      </c>
      <c r="D9" s="61">
        <v>123</v>
      </c>
      <c r="E9" s="60">
        <v>107</v>
      </c>
      <c r="F9" s="61">
        <v>307</v>
      </c>
      <c r="G9" s="60">
        <v>226</v>
      </c>
      <c r="H9" s="61">
        <v>396</v>
      </c>
      <c r="I9" s="78">
        <v>542</v>
      </c>
      <c r="J9" s="61">
        <v>339</v>
      </c>
      <c r="K9" s="60">
        <v>127</v>
      </c>
      <c r="L9" s="79">
        <v>558</v>
      </c>
      <c r="M9" s="60">
        <v>291</v>
      </c>
      <c r="N9" s="61">
        <v>221</v>
      </c>
      <c r="O9" s="60">
        <v>383</v>
      </c>
      <c r="P9" s="73">
        <f t="shared" si="0"/>
        <v>4284</v>
      </c>
      <c r="Q9" s="72"/>
      <c r="R9" s="72"/>
      <c r="S9" s="72"/>
      <c r="T9" s="72"/>
      <c r="U9" s="72"/>
      <c r="V9" s="72"/>
    </row>
    <row r="10" spans="1:22" ht="19.5" customHeight="1">
      <c r="A10" s="37" t="s">
        <v>41</v>
      </c>
      <c r="B10" s="63" t="s">
        <v>2</v>
      </c>
      <c r="C10" s="60">
        <v>266</v>
      </c>
      <c r="D10" s="61">
        <v>239</v>
      </c>
      <c r="E10" s="60">
        <v>349</v>
      </c>
      <c r="F10" s="61">
        <v>255</v>
      </c>
      <c r="G10" s="60">
        <v>384</v>
      </c>
      <c r="H10" s="61">
        <v>263</v>
      </c>
      <c r="I10" s="60">
        <v>218</v>
      </c>
      <c r="J10" s="61">
        <v>432</v>
      </c>
      <c r="K10" s="80">
        <v>686</v>
      </c>
      <c r="L10" s="61">
        <v>354</v>
      </c>
      <c r="M10" s="60">
        <v>341</v>
      </c>
      <c r="N10" s="61">
        <v>187</v>
      </c>
      <c r="O10" s="60">
        <v>238</v>
      </c>
      <c r="P10" s="73">
        <f t="shared" si="0"/>
        <v>4212</v>
      </c>
      <c r="Q10" s="72"/>
      <c r="R10" s="72"/>
      <c r="S10" s="72"/>
      <c r="T10" s="72"/>
      <c r="U10" s="72"/>
      <c r="V10" s="72"/>
    </row>
    <row r="11" spans="1:22" ht="19.5" customHeight="1">
      <c r="A11" s="37" t="s">
        <v>42</v>
      </c>
      <c r="B11" s="63" t="s">
        <v>52</v>
      </c>
      <c r="C11" s="60">
        <v>281</v>
      </c>
      <c r="D11" s="61">
        <v>236</v>
      </c>
      <c r="E11" s="60">
        <v>435</v>
      </c>
      <c r="F11" s="61">
        <v>340</v>
      </c>
      <c r="G11" s="60">
        <v>346</v>
      </c>
      <c r="H11" s="61">
        <v>369</v>
      </c>
      <c r="I11" s="60">
        <v>344</v>
      </c>
      <c r="J11" s="61">
        <v>372</v>
      </c>
      <c r="K11" s="60">
        <v>343</v>
      </c>
      <c r="L11" s="61">
        <v>333</v>
      </c>
      <c r="M11" s="60">
        <v>305</v>
      </c>
      <c r="N11" s="61">
        <v>146</v>
      </c>
      <c r="O11" s="60">
        <v>91</v>
      </c>
      <c r="P11" s="73">
        <f t="shared" si="0"/>
        <v>3941</v>
      </c>
      <c r="Q11" s="72"/>
      <c r="R11" s="72"/>
      <c r="S11" s="72"/>
      <c r="T11" s="72"/>
      <c r="U11" s="72"/>
      <c r="V11" s="72"/>
    </row>
    <row r="12" spans="1:22" ht="19.5" customHeight="1">
      <c r="A12" s="37" t="s">
        <v>43</v>
      </c>
      <c r="B12" s="63" t="s">
        <v>16</v>
      </c>
      <c r="C12" s="60">
        <v>301</v>
      </c>
      <c r="D12" s="61">
        <v>277</v>
      </c>
      <c r="E12" s="60">
        <v>136</v>
      </c>
      <c r="F12" s="61">
        <v>424</v>
      </c>
      <c r="G12" s="60">
        <v>229</v>
      </c>
      <c r="H12" s="61">
        <v>176</v>
      </c>
      <c r="I12" s="60">
        <v>126</v>
      </c>
      <c r="J12" s="61">
        <v>221</v>
      </c>
      <c r="K12" s="60">
        <v>408</v>
      </c>
      <c r="L12" s="61">
        <v>508</v>
      </c>
      <c r="M12" s="78">
        <v>439</v>
      </c>
      <c r="N12" s="61">
        <v>356</v>
      </c>
      <c r="O12" s="60">
        <v>268</v>
      </c>
      <c r="P12" s="73">
        <f t="shared" si="0"/>
        <v>3869</v>
      </c>
      <c r="Q12" s="72"/>
      <c r="R12" s="72"/>
      <c r="S12" s="72"/>
      <c r="T12" s="72"/>
      <c r="U12" s="72"/>
      <c r="V12" s="72"/>
    </row>
    <row r="13" spans="1:22" ht="19.5" customHeight="1">
      <c r="A13" s="37" t="s">
        <v>44</v>
      </c>
      <c r="B13" s="63" t="s">
        <v>6</v>
      </c>
      <c r="C13" s="60">
        <v>205</v>
      </c>
      <c r="D13" s="61">
        <v>359</v>
      </c>
      <c r="E13" s="60">
        <v>449</v>
      </c>
      <c r="F13" s="61">
        <v>308</v>
      </c>
      <c r="G13" s="60">
        <v>265</v>
      </c>
      <c r="H13" s="61">
        <v>397</v>
      </c>
      <c r="I13" s="60">
        <v>181</v>
      </c>
      <c r="J13" s="61">
        <v>137</v>
      </c>
      <c r="K13" s="60">
        <v>313</v>
      </c>
      <c r="L13" s="61">
        <v>250</v>
      </c>
      <c r="M13" s="60" t="s">
        <v>15</v>
      </c>
      <c r="N13" s="61">
        <v>187</v>
      </c>
      <c r="O13" s="60">
        <v>296</v>
      </c>
      <c r="P13" s="73">
        <f t="shared" si="0"/>
        <v>3347</v>
      </c>
      <c r="Q13" s="72"/>
      <c r="R13" s="72"/>
      <c r="S13" s="72"/>
      <c r="T13" s="72"/>
      <c r="U13" s="72"/>
      <c r="V13" s="72"/>
    </row>
    <row r="14" spans="1:22" ht="19.5" customHeight="1">
      <c r="A14" s="37" t="s">
        <v>45</v>
      </c>
      <c r="B14" s="63" t="s">
        <v>11</v>
      </c>
      <c r="C14" s="60">
        <v>106</v>
      </c>
      <c r="D14" s="61">
        <v>587</v>
      </c>
      <c r="E14" s="60">
        <v>382</v>
      </c>
      <c r="F14" s="61">
        <v>86</v>
      </c>
      <c r="G14" s="60">
        <v>191</v>
      </c>
      <c r="H14" s="61">
        <v>329</v>
      </c>
      <c r="I14" s="60">
        <v>233</v>
      </c>
      <c r="J14" s="61">
        <v>100</v>
      </c>
      <c r="K14" s="60">
        <v>463</v>
      </c>
      <c r="L14" s="61">
        <v>47</v>
      </c>
      <c r="M14" s="60">
        <v>0</v>
      </c>
      <c r="N14" s="61">
        <v>252</v>
      </c>
      <c r="O14" s="60">
        <v>508</v>
      </c>
      <c r="P14" s="73">
        <f t="shared" si="0"/>
        <v>3284</v>
      </c>
      <c r="Q14" s="72"/>
      <c r="R14" s="72"/>
      <c r="S14" s="72"/>
      <c r="T14" s="72"/>
      <c r="U14" s="72"/>
      <c r="V14" s="72"/>
    </row>
    <row r="15" spans="1:22" ht="19.5" customHeight="1">
      <c r="A15" s="37" t="s">
        <v>46</v>
      </c>
      <c r="B15" s="63" t="s">
        <v>4</v>
      </c>
      <c r="C15" s="60">
        <v>117</v>
      </c>
      <c r="D15" s="61">
        <v>108</v>
      </c>
      <c r="E15" s="60">
        <v>208</v>
      </c>
      <c r="F15" s="61">
        <v>187</v>
      </c>
      <c r="G15" s="60">
        <v>303</v>
      </c>
      <c r="H15" s="61">
        <v>139</v>
      </c>
      <c r="I15" s="60">
        <v>334</v>
      </c>
      <c r="J15" s="61">
        <v>268</v>
      </c>
      <c r="K15" s="60">
        <v>188</v>
      </c>
      <c r="L15" s="61">
        <v>523</v>
      </c>
      <c r="M15" s="60">
        <v>157</v>
      </c>
      <c r="N15" s="79">
        <v>573</v>
      </c>
      <c r="O15" s="60">
        <v>160</v>
      </c>
      <c r="P15" s="73">
        <f t="shared" si="0"/>
        <v>3265</v>
      </c>
      <c r="Q15" s="72"/>
      <c r="R15" s="72"/>
      <c r="S15" s="72"/>
      <c r="T15" s="72"/>
      <c r="U15" s="72"/>
      <c r="V15" s="72"/>
    </row>
    <row r="16" spans="1:22" ht="19.5" customHeight="1">
      <c r="A16" s="37" t="s">
        <v>48</v>
      </c>
      <c r="B16" s="63" t="s">
        <v>10</v>
      </c>
      <c r="C16" s="60">
        <v>137</v>
      </c>
      <c r="D16" s="79">
        <v>600</v>
      </c>
      <c r="E16" s="60">
        <v>225</v>
      </c>
      <c r="F16" s="61">
        <v>149</v>
      </c>
      <c r="G16" s="60">
        <v>213</v>
      </c>
      <c r="H16" s="79">
        <v>514</v>
      </c>
      <c r="I16" s="60">
        <v>157</v>
      </c>
      <c r="J16" s="61">
        <v>0</v>
      </c>
      <c r="K16" s="60">
        <v>365</v>
      </c>
      <c r="L16" s="61">
        <v>92</v>
      </c>
      <c r="M16" s="60">
        <v>0</v>
      </c>
      <c r="N16" s="61">
        <v>0</v>
      </c>
      <c r="O16" s="60">
        <v>224</v>
      </c>
      <c r="P16" s="73">
        <f t="shared" si="0"/>
        <v>2676</v>
      </c>
      <c r="Q16" s="72"/>
      <c r="R16" s="72"/>
      <c r="S16" s="72"/>
      <c r="T16" s="72"/>
      <c r="U16" s="72"/>
      <c r="V16" s="72"/>
    </row>
    <row r="17" spans="1:22" ht="19.5" customHeight="1">
      <c r="A17" s="37" t="s">
        <v>49</v>
      </c>
      <c r="B17" s="63" t="s">
        <v>56</v>
      </c>
      <c r="C17" s="60">
        <v>284</v>
      </c>
      <c r="D17" s="61">
        <v>106</v>
      </c>
      <c r="E17" s="60">
        <v>123</v>
      </c>
      <c r="F17" s="61">
        <v>292</v>
      </c>
      <c r="G17" s="60">
        <v>105</v>
      </c>
      <c r="H17" s="61" t="s">
        <v>15</v>
      </c>
      <c r="I17" s="60">
        <v>382</v>
      </c>
      <c r="J17" s="61">
        <v>188</v>
      </c>
      <c r="K17" s="60" t="s">
        <v>15</v>
      </c>
      <c r="L17" s="61">
        <v>251</v>
      </c>
      <c r="M17" s="60">
        <v>423</v>
      </c>
      <c r="N17" s="61">
        <v>237</v>
      </c>
      <c r="O17" s="60">
        <v>64</v>
      </c>
      <c r="P17" s="73">
        <f t="shared" si="0"/>
        <v>2455</v>
      </c>
      <c r="Q17" s="72"/>
      <c r="R17" s="72"/>
      <c r="S17" s="72"/>
      <c r="T17" s="72"/>
      <c r="U17" s="72"/>
      <c r="V17" s="72"/>
    </row>
    <row r="18" spans="1:22" ht="19.5" customHeight="1">
      <c r="A18" s="37" t="s">
        <v>50</v>
      </c>
      <c r="B18" s="63" t="s">
        <v>17</v>
      </c>
      <c r="C18" s="60">
        <v>192</v>
      </c>
      <c r="D18" s="61">
        <v>151</v>
      </c>
      <c r="E18" s="60">
        <v>0</v>
      </c>
      <c r="F18" s="61">
        <v>275</v>
      </c>
      <c r="G18" s="60">
        <v>12</v>
      </c>
      <c r="H18" s="61">
        <v>0</v>
      </c>
      <c r="I18" s="60">
        <v>291</v>
      </c>
      <c r="J18" s="61">
        <v>331</v>
      </c>
      <c r="K18" s="60">
        <v>87</v>
      </c>
      <c r="L18" s="61">
        <v>143</v>
      </c>
      <c r="M18" s="60">
        <v>417</v>
      </c>
      <c r="N18" s="61">
        <v>68</v>
      </c>
      <c r="O18" s="60">
        <v>228</v>
      </c>
      <c r="P18" s="73">
        <f t="shared" si="0"/>
        <v>2195</v>
      </c>
      <c r="Q18" s="72"/>
      <c r="R18" s="72"/>
      <c r="S18" s="72"/>
      <c r="T18" s="72"/>
      <c r="U18" s="72"/>
      <c r="V18" s="72"/>
    </row>
    <row r="19" spans="1:22" ht="19.5" customHeight="1">
      <c r="A19" s="37" t="s">
        <v>51</v>
      </c>
      <c r="B19" s="63" t="s">
        <v>47</v>
      </c>
      <c r="C19" s="60">
        <v>135</v>
      </c>
      <c r="D19" s="61">
        <v>120</v>
      </c>
      <c r="E19" s="60">
        <v>222</v>
      </c>
      <c r="F19" s="61">
        <v>126</v>
      </c>
      <c r="G19" s="60">
        <v>437</v>
      </c>
      <c r="H19" s="61">
        <v>147</v>
      </c>
      <c r="I19" s="60">
        <v>93</v>
      </c>
      <c r="J19" s="61" t="s">
        <v>15</v>
      </c>
      <c r="K19" s="60">
        <v>19</v>
      </c>
      <c r="L19" s="61">
        <v>0</v>
      </c>
      <c r="M19" s="60">
        <v>89</v>
      </c>
      <c r="N19" s="61">
        <v>51</v>
      </c>
      <c r="O19" s="60">
        <v>285</v>
      </c>
      <c r="P19" s="73">
        <f t="shared" si="0"/>
        <v>1724</v>
      </c>
      <c r="Q19" s="72"/>
      <c r="R19" s="72"/>
      <c r="S19" s="72"/>
      <c r="T19" s="72"/>
      <c r="U19" s="72"/>
      <c r="V19" s="72"/>
    </row>
    <row r="20" spans="1:22" ht="19.5" customHeight="1">
      <c r="A20" s="37" t="s">
        <v>53</v>
      </c>
      <c r="B20" s="63" t="s">
        <v>19</v>
      </c>
      <c r="C20" s="60">
        <v>203</v>
      </c>
      <c r="D20" s="61">
        <v>11</v>
      </c>
      <c r="E20" s="60">
        <v>13</v>
      </c>
      <c r="F20" s="61">
        <v>193</v>
      </c>
      <c r="G20" s="60">
        <v>0</v>
      </c>
      <c r="H20" s="61">
        <v>84</v>
      </c>
      <c r="I20" s="60">
        <v>170</v>
      </c>
      <c r="J20" s="61">
        <v>276</v>
      </c>
      <c r="K20" s="60">
        <v>0</v>
      </c>
      <c r="L20" s="61">
        <v>0</v>
      </c>
      <c r="M20" s="60">
        <v>213</v>
      </c>
      <c r="N20" s="61">
        <v>174</v>
      </c>
      <c r="O20" s="60">
        <v>112</v>
      </c>
      <c r="P20" s="73">
        <f t="shared" si="0"/>
        <v>1449</v>
      </c>
      <c r="Q20" s="72"/>
      <c r="R20" s="72"/>
      <c r="S20" s="72"/>
      <c r="T20" s="72"/>
      <c r="U20" s="72"/>
      <c r="V20" s="72"/>
    </row>
    <row r="21" spans="1:22" ht="19.5" customHeight="1">
      <c r="A21" s="37" t="s">
        <v>54</v>
      </c>
      <c r="B21" s="63" t="s">
        <v>13</v>
      </c>
      <c r="C21" s="60">
        <v>41</v>
      </c>
      <c r="D21" s="61">
        <v>31</v>
      </c>
      <c r="E21" s="60">
        <v>33</v>
      </c>
      <c r="F21" s="61">
        <v>47</v>
      </c>
      <c r="G21" s="60">
        <v>161</v>
      </c>
      <c r="H21" s="61">
        <v>82</v>
      </c>
      <c r="I21" s="60" t="s">
        <v>15</v>
      </c>
      <c r="J21" s="61">
        <v>37</v>
      </c>
      <c r="K21" s="60" t="s">
        <v>15</v>
      </c>
      <c r="L21" s="61" t="s">
        <v>15</v>
      </c>
      <c r="M21" s="60" t="s">
        <v>15</v>
      </c>
      <c r="N21" s="61">
        <v>0</v>
      </c>
      <c r="O21" s="60">
        <v>0</v>
      </c>
      <c r="P21" s="73">
        <f t="shared" si="0"/>
        <v>432</v>
      </c>
      <c r="Q21" s="72"/>
      <c r="R21" s="72"/>
      <c r="S21" s="72"/>
      <c r="T21" s="72"/>
      <c r="U21" s="72"/>
      <c r="V21" s="72"/>
    </row>
    <row r="22" spans="1:22" ht="19.5" customHeight="1">
      <c r="A22" s="37" t="s">
        <v>55</v>
      </c>
      <c r="B22" s="63" t="s">
        <v>18</v>
      </c>
      <c r="C22" s="60">
        <v>54</v>
      </c>
      <c r="D22" s="61" t="s">
        <v>15</v>
      </c>
      <c r="E22" s="60">
        <v>17</v>
      </c>
      <c r="F22" s="61">
        <v>109</v>
      </c>
      <c r="G22" s="60">
        <v>0</v>
      </c>
      <c r="H22" s="61">
        <v>11</v>
      </c>
      <c r="I22" s="60" t="s">
        <v>15</v>
      </c>
      <c r="J22" s="61" t="s">
        <v>15</v>
      </c>
      <c r="K22" s="60" t="s">
        <v>15</v>
      </c>
      <c r="L22" s="61" t="s">
        <v>15</v>
      </c>
      <c r="M22" s="60" t="s">
        <v>15</v>
      </c>
      <c r="N22" s="61" t="s">
        <v>15</v>
      </c>
      <c r="O22" s="60">
        <v>0</v>
      </c>
      <c r="P22" s="73">
        <f t="shared" si="0"/>
        <v>191</v>
      </c>
      <c r="Q22" s="72"/>
      <c r="R22" s="72"/>
      <c r="S22" s="72"/>
      <c r="T22" s="72"/>
      <c r="U22" s="72"/>
      <c r="V22" s="72"/>
    </row>
    <row r="23" spans="2:22" ht="12" customHeight="1">
      <c r="B23" s="2"/>
      <c r="C23" s="1">
        <f aca="true" t="shared" si="1" ref="C23:O23">SUM(C6:C22)</f>
        <v>4027</v>
      </c>
      <c r="D23" s="1">
        <f t="shared" si="1"/>
        <v>3995</v>
      </c>
      <c r="E23" s="1">
        <f t="shared" si="1"/>
        <v>4036</v>
      </c>
      <c r="F23" s="1">
        <f t="shared" si="1"/>
        <v>4238</v>
      </c>
      <c r="G23" s="1">
        <f t="shared" si="1"/>
        <v>4054</v>
      </c>
      <c r="H23" s="1">
        <f t="shared" si="1"/>
        <v>4087</v>
      </c>
      <c r="I23" s="1">
        <f t="shared" si="1"/>
        <v>4166</v>
      </c>
      <c r="J23" s="1">
        <f t="shared" si="1"/>
        <v>3983</v>
      </c>
      <c r="K23" s="1">
        <f t="shared" si="1"/>
        <v>3843</v>
      </c>
      <c r="L23" s="1">
        <f t="shared" si="1"/>
        <v>3997</v>
      </c>
      <c r="M23" s="1">
        <f t="shared" si="1"/>
        <v>3354</v>
      </c>
      <c r="N23" s="1">
        <f t="shared" si="1"/>
        <v>3850</v>
      </c>
      <c r="O23" s="1">
        <f t="shared" si="1"/>
        <v>4081</v>
      </c>
      <c r="P23" s="1">
        <f t="shared" si="0"/>
        <v>51711</v>
      </c>
      <c r="Q23" s="72"/>
      <c r="R23" s="72"/>
      <c r="S23" s="72"/>
      <c r="T23" s="72"/>
      <c r="U23" s="72"/>
      <c r="V23" s="72"/>
    </row>
    <row r="24" spans="2:22" ht="12" customHeight="1">
      <c r="B24" s="3" t="s">
        <v>89</v>
      </c>
      <c r="Q24" s="72"/>
      <c r="R24" s="72"/>
      <c r="S24" s="72"/>
      <c r="T24" s="72"/>
      <c r="U24" s="72"/>
      <c r="V24" s="72"/>
    </row>
    <row r="25" spans="1:15" ht="30" customHeight="1">
      <c r="A25" s="72"/>
      <c r="B25" s="72"/>
      <c r="C25" s="72"/>
      <c r="D25" s="72"/>
      <c r="E25" s="72"/>
      <c r="F25" s="72"/>
      <c r="G25" s="2"/>
      <c r="H25" s="72"/>
      <c r="I25" s="72"/>
      <c r="J25" s="72"/>
      <c r="K25" s="72"/>
      <c r="L25" s="72"/>
      <c r="M25" s="72"/>
      <c r="N25" s="2"/>
      <c r="O25" s="2"/>
    </row>
    <row r="26" spans="1:15" ht="12.75">
      <c r="A26" s="72"/>
      <c r="B26" s="72"/>
      <c r="C26" s="72"/>
      <c r="D26" s="72"/>
      <c r="E26" s="72"/>
      <c r="G26" s="2"/>
      <c r="H26" s="72"/>
      <c r="I26" s="72"/>
      <c r="J26" s="72"/>
      <c r="K26" s="72"/>
      <c r="L26" s="72"/>
      <c r="M26" s="72"/>
      <c r="N26" s="2"/>
      <c r="O26" s="2"/>
    </row>
    <row r="27" spans="1:15" ht="12.75">
      <c r="A27" s="72"/>
      <c r="B27" s="72"/>
      <c r="C27" s="72"/>
      <c r="D27" s="72"/>
      <c r="E27" s="72"/>
      <c r="G27" s="2"/>
      <c r="H27" s="72"/>
      <c r="I27" s="72"/>
      <c r="J27" s="72"/>
      <c r="K27" s="72"/>
      <c r="L27" s="72"/>
      <c r="M27" s="72"/>
      <c r="N27" s="2"/>
      <c r="O27" s="2"/>
    </row>
    <row r="28" spans="1:15" ht="12.75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2"/>
      <c r="O28" s="2"/>
    </row>
    <row r="29" spans="1:15" ht="12.75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2"/>
      <c r="O29" s="2"/>
    </row>
    <row r="30" spans="1:15" ht="12.75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2"/>
      <c r="O30" s="2"/>
    </row>
    <row r="31" spans="1:15" ht="12.75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2"/>
      <c r="O31" s="2"/>
    </row>
    <row r="32" spans="1:15" ht="12.75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2"/>
      <c r="O32" s="2"/>
    </row>
    <row r="33" spans="1:15" ht="12.75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2"/>
      <c r="O33" s="2"/>
    </row>
    <row r="34" spans="1:15" ht="12.75">
      <c r="A34" s="72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2"/>
      <c r="O34" s="2"/>
    </row>
    <row r="35" spans="1:15" ht="12.75">
      <c r="A35" s="72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2"/>
      <c r="O35" s="2"/>
    </row>
    <row r="36" spans="1:15" ht="12.75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2"/>
      <c r="O36" s="2"/>
    </row>
    <row r="37" spans="1:15" ht="12.75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2"/>
      <c r="O37" s="2"/>
    </row>
    <row r="38" spans="1:15" ht="12.75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2"/>
      <c r="O38" s="2"/>
    </row>
    <row r="39" spans="1:15" ht="12.75">
      <c r="A39" s="72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2"/>
      <c r="O39" s="2"/>
    </row>
    <row r="40" spans="1:15" ht="12.75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2"/>
      <c r="O40" s="2"/>
    </row>
    <row r="41" spans="1:15" ht="12.75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2"/>
      <c r="O41" s="2"/>
    </row>
    <row r="42" spans="1:15" ht="12.75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2"/>
      <c r="O42" s="2"/>
    </row>
    <row r="43" spans="1:15" ht="12.75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2"/>
      <c r="O43" s="2"/>
    </row>
    <row r="44" spans="1:15" ht="12.75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2"/>
      <c r="O44" s="2"/>
    </row>
    <row r="45" spans="1:15" ht="12.75">
      <c r="A45" s="72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2"/>
      <c r="O45" s="2"/>
    </row>
    <row r="46" spans="1:15" ht="12.75">
      <c r="A46" s="72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2"/>
      <c r="O46" s="2"/>
    </row>
    <row r="47" spans="1:15" ht="12.75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2"/>
      <c r="O47" s="2"/>
    </row>
    <row r="48" spans="1:15" ht="12.75">
      <c r="A48" s="72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2"/>
      <c r="O48" s="2"/>
    </row>
    <row r="49" spans="1:15" ht="12.75">
      <c r="A49" s="72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2"/>
      <c r="O49" s="2"/>
    </row>
    <row r="50" spans="1:15" ht="12.75">
      <c r="A50" s="72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2"/>
      <c r="O50" s="2"/>
    </row>
    <row r="51" spans="1:15" ht="12.75">
      <c r="A51" s="72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2"/>
      <c r="O51" s="2"/>
    </row>
    <row r="52" spans="1:15" ht="12.75">
      <c r="A52" s="72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2"/>
      <c r="O52" s="2"/>
    </row>
    <row r="53" spans="1:15" ht="12.75">
      <c r="A53" s="7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2"/>
      <c r="O53" s="2"/>
    </row>
    <row r="54" spans="1:15" ht="12.75">
      <c r="A54" s="72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2"/>
      <c r="O54" s="2"/>
    </row>
    <row r="55" spans="1:15" ht="12.75">
      <c r="A55" s="72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2"/>
      <c r="O55" s="2"/>
    </row>
    <row r="56" spans="1:15" ht="12.75">
      <c r="A56" s="72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2"/>
      <c r="O56" s="2"/>
    </row>
    <row r="57" spans="1:15" ht="12.75">
      <c r="A57" s="72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2"/>
      <c r="O57" s="2"/>
    </row>
    <row r="58" spans="1:15" ht="12.75">
      <c r="A58" s="72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2"/>
      <c r="O58" s="2"/>
    </row>
    <row r="59" spans="1:15" ht="12.75">
      <c r="A59" s="72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2"/>
      <c r="O59" s="2"/>
    </row>
    <row r="60" spans="1:15" ht="12.75">
      <c r="A60" s="72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2"/>
      <c r="O60" s="2"/>
    </row>
    <row r="61" spans="1:15" ht="12.75">
      <c r="A61" s="72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2"/>
      <c r="O61" s="2"/>
    </row>
    <row r="62" spans="1:15" ht="12.75">
      <c r="A62" s="72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2"/>
      <c r="O62" s="2"/>
    </row>
    <row r="63" spans="1:15" ht="12.75">
      <c r="A63" s="72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2"/>
      <c r="O63" s="2"/>
    </row>
    <row r="64" spans="1:15" ht="12.75">
      <c r="A64" s="72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2"/>
      <c r="O64" s="2"/>
    </row>
    <row r="65" spans="1:15" ht="12.75">
      <c r="A65" s="72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2"/>
      <c r="O65" s="2"/>
    </row>
    <row r="66" spans="1:15" ht="12.75">
      <c r="A66" s="72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2"/>
      <c r="O66" s="2"/>
    </row>
    <row r="67" spans="1:15" ht="12.75">
      <c r="A67" s="72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2"/>
      <c r="O67" s="2"/>
    </row>
    <row r="68" spans="1:15" ht="12.75">
      <c r="A68" s="72"/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2"/>
      <c r="O68" s="2"/>
    </row>
    <row r="69" spans="1:15" ht="12.75">
      <c r="A69" s="72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2"/>
      <c r="O69" s="2"/>
    </row>
    <row r="70" spans="1:15" ht="12.75">
      <c r="A70" s="72"/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2"/>
      <c r="O70" s="2"/>
    </row>
    <row r="71" spans="1:15" ht="12.75">
      <c r="A71" s="72"/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2"/>
      <c r="O71" s="2"/>
    </row>
    <row r="72" spans="1:15" ht="12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2"/>
      <c r="O72" s="2"/>
    </row>
    <row r="73" spans="1:15" ht="12.75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2"/>
      <c r="O73" s="2"/>
    </row>
    <row r="74" spans="1:15" ht="12.75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2"/>
      <c r="O74" s="2"/>
    </row>
    <row r="75" spans="1:13" ht="12.75">
      <c r="A75" s="72"/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</row>
    <row r="76" spans="1:13" ht="12.75">
      <c r="A76" s="72"/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</row>
    <row r="77" spans="1:13" ht="12.75">
      <c r="A77" s="72"/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</row>
    <row r="78" spans="1:13" ht="12.75">
      <c r="A78" s="72"/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</row>
    <row r="79" spans="1:13" ht="12.75">
      <c r="A79" s="72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</row>
    <row r="80" spans="1:13" ht="12.75">
      <c r="A80" s="72"/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</row>
    <row r="81" spans="1:13" ht="12.75">
      <c r="A81" s="72"/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</row>
    <row r="82" spans="1:13" ht="12.75">
      <c r="A82" s="72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</row>
    <row r="83" spans="1:13" ht="12.75">
      <c r="A83" s="72"/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</row>
    <row r="84" spans="1:13" ht="12.75">
      <c r="A84" s="72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</row>
    <row r="85" spans="1:13" ht="12.75">
      <c r="A85" s="72"/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</row>
    <row r="86" spans="1:13" ht="12.75">
      <c r="A86" s="72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</row>
    <row r="87" spans="1:13" ht="12.75">
      <c r="A87" s="72"/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</row>
    <row r="88" spans="1:13" ht="12.75">
      <c r="A88" s="72"/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</row>
    <row r="89" spans="1:13" ht="12.75">
      <c r="A89" s="72"/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</row>
    <row r="90" spans="1:13" ht="12.75">
      <c r="A90" s="72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</row>
    <row r="91" spans="1:13" ht="12.75">
      <c r="A91" s="72"/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</row>
    <row r="92" spans="1:13" ht="12.75">
      <c r="A92" s="72"/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</row>
    <row r="93" spans="1:13" ht="12.75">
      <c r="A93" s="72"/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</row>
    <row r="94" spans="1:13" ht="12.75">
      <c r="A94" s="72"/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</row>
    <row r="95" spans="1:13" ht="12.75">
      <c r="A95" s="72"/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</row>
    <row r="96" spans="1:13" ht="12.75">
      <c r="A96" s="72"/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</row>
    <row r="97" spans="1:13" ht="12.75">
      <c r="A97" s="72"/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1:13" ht="12.75">
      <c r="A98" s="72"/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1:13" ht="12.75">
      <c r="A99" s="72"/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1:13" ht="12.75">
      <c r="A100" s="72"/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1:13" ht="12.75">
      <c r="A101" s="72"/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</sheetData>
  <sheetProtection/>
  <mergeCells count="1">
    <mergeCell ref="C2:M2"/>
  </mergeCells>
  <printOptions horizontalCentered="1" vertic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R10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75390625" style="1" customWidth="1"/>
    <col min="2" max="2" width="17.625" style="1" customWidth="1"/>
    <col min="3" max="13" width="8.75390625" style="1" customWidth="1"/>
    <col min="14" max="14" width="13.375" style="2" customWidth="1"/>
    <col min="15" max="16384" width="9.125" style="2" customWidth="1"/>
  </cols>
  <sheetData>
    <row r="2" spans="1:14" ht="42" customHeight="1">
      <c r="A2" s="50"/>
      <c r="C2" s="341" t="s">
        <v>91</v>
      </c>
      <c r="D2" s="342"/>
      <c r="E2" s="342"/>
      <c r="F2" s="342"/>
      <c r="G2" s="342"/>
      <c r="H2" s="342"/>
      <c r="I2" s="342"/>
      <c r="J2" s="342"/>
      <c r="K2" s="342"/>
      <c r="L2" s="342"/>
      <c r="M2" s="51"/>
      <c r="N2" s="6"/>
    </row>
    <row r="3" spans="1:14" ht="13.5" customHeight="1">
      <c r="A3" s="4"/>
      <c r="B3" s="4"/>
      <c r="C3" s="4"/>
      <c r="D3" s="4"/>
      <c r="E3" s="4"/>
      <c r="F3" s="4"/>
      <c r="G3" s="4"/>
      <c r="H3" s="5"/>
      <c r="I3" s="5"/>
      <c r="J3" s="5"/>
      <c r="K3" s="5"/>
      <c r="L3" s="4"/>
      <c r="M3" s="4"/>
      <c r="N3" s="6"/>
    </row>
    <row r="4" spans="1:14" ht="23.25" customHeight="1">
      <c r="A4" s="34"/>
      <c r="B4" s="35"/>
      <c r="C4" s="41" t="s">
        <v>58</v>
      </c>
      <c r="D4" s="52" t="s">
        <v>92</v>
      </c>
      <c r="E4" s="41" t="s">
        <v>60</v>
      </c>
      <c r="F4" s="52" t="s">
        <v>61</v>
      </c>
      <c r="G4" s="41" t="s">
        <v>63</v>
      </c>
      <c r="H4" s="52" t="s">
        <v>74</v>
      </c>
      <c r="I4" s="41" t="s">
        <v>59</v>
      </c>
      <c r="J4" s="52" t="s">
        <v>70</v>
      </c>
      <c r="K4" s="41" t="s">
        <v>90</v>
      </c>
      <c r="L4" s="52" t="s">
        <v>68</v>
      </c>
      <c r="M4" s="41" t="s">
        <v>69</v>
      </c>
      <c r="N4" s="53" t="s">
        <v>1</v>
      </c>
    </row>
    <row r="5" spans="1:18" ht="23.25" customHeight="1">
      <c r="A5" s="54" t="s">
        <v>23</v>
      </c>
      <c r="B5" s="55" t="s">
        <v>75</v>
      </c>
      <c r="C5" s="56" t="s">
        <v>93</v>
      </c>
      <c r="D5" s="57" t="s">
        <v>94</v>
      </c>
      <c r="E5" s="56" t="s">
        <v>95</v>
      </c>
      <c r="F5" s="57" t="s">
        <v>96</v>
      </c>
      <c r="G5" s="56" t="s">
        <v>97</v>
      </c>
      <c r="H5" s="57" t="s">
        <v>98</v>
      </c>
      <c r="I5" s="56" t="s">
        <v>99</v>
      </c>
      <c r="J5" s="57" t="s">
        <v>100</v>
      </c>
      <c r="K5" s="56" t="s">
        <v>101</v>
      </c>
      <c r="L5" s="57" t="s">
        <v>102</v>
      </c>
      <c r="M5" s="56" t="s">
        <v>103</v>
      </c>
      <c r="N5" s="58" t="s">
        <v>22</v>
      </c>
      <c r="O5" s="59"/>
      <c r="P5" s="59"/>
      <c r="Q5" s="59"/>
      <c r="R5" s="59"/>
    </row>
    <row r="6" spans="1:17" ht="19.5" customHeight="1">
      <c r="A6" s="37" t="s">
        <v>36</v>
      </c>
      <c r="B6" s="74" t="s">
        <v>9</v>
      </c>
      <c r="C6" s="60">
        <v>379</v>
      </c>
      <c r="D6" s="61">
        <v>343</v>
      </c>
      <c r="E6" s="60">
        <v>546</v>
      </c>
      <c r="F6" s="61">
        <v>364</v>
      </c>
      <c r="G6" s="60">
        <v>241</v>
      </c>
      <c r="H6" s="61">
        <v>257</v>
      </c>
      <c r="I6" s="60">
        <v>501</v>
      </c>
      <c r="J6" s="61">
        <v>356</v>
      </c>
      <c r="K6" s="60">
        <v>330</v>
      </c>
      <c r="L6" s="87">
        <v>607</v>
      </c>
      <c r="M6" s="60">
        <v>603</v>
      </c>
      <c r="N6" s="62">
        <f aca="true" t="shared" si="0" ref="N6:N25">SUM(C6:M6)</f>
        <v>4527</v>
      </c>
      <c r="O6" s="59"/>
      <c r="P6" s="59"/>
      <c r="Q6" s="59"/>
    </row>
    <row r="7" spans="1:17" ht="19.5" customHeight="1">
      <c r="A7" s="37" t="s">
        <v>37</v>
      </c>
      <c r="B7" s="75" t="s">
        <v>8</v>
      </c>
      <c r="C7" s="60">
        <v>270</v>
      </c>
      <c r="D7" s="61">
        <v>335</v>
      </c>
      <c r="E7" s="87">
        <v>565</v>
      </c>
      <c r="F7" s="61">
        <v>254</v>
      </c>
      <c r="G7" s="60">
        <v>296</v>
      </c>
      <c r="H7" s="61">
        <v>337</v>
      </c>
      <c r="I7" s="40">
        <v>337</v>
      </c>
      <c r="J7" s="61">
        <v>353</v>
      </c>
      <c r="K7" s="60">
        <v>359</v>
      </c>
      <c r="L7" s="61">
        <v>413</v>
      </c>
      <c r="M7" s="87">
        <v>635</v>
      </c>
      <c r="N7" s="77">
        <f t="shared" si="0"/>
        <v>4154</v>
      </c>
      <c r="O7" s="59"/>
      <c r="P7" s="59"/>
      <c r="Q7" s="59"/>
    </row>
    <row r="8" spans="1:17" ht="19.5" customHeight="1" thickBot="1">
      <c r="A8" s="93" t="s">
        <v>38</v>
      </c>
      <c r="B8" s="94" t="s">
        <v>2</v>
      </c>
      <c r="C8" s="88">
        <v>564</v>
      </c>
      <c r="D8" s="88">
        <v>535</v>
      </c>
      <c r="E8" s="89">
        <v>354</v>
      </c>
      <c r="F8" s="90">
        <v>495</v>
      </c>
      <c r="G8" s="89">
        <v>256</v>
      </c>
      <c r="H8" s="88">
        <v>499</v>
      </c>
      <c r="I8" s="89">
        <v>23</v>
      </c>
      <c r="J8" s="90">
        <v>278</v>
      </c>
      <c r="K8" s="89">
        <v>186</v>
      </c>
      <c r="L8" s="90">
        <v>189</v>
      </c>
      <c r="M8" s="89">
        <v>334</v>
      </c>
      <c r="N8" s="95">
        <f t="shared" si="0"/>
        <v>3713</v>
      </c>
      <c r="O8" s="59"/>
      <c r="P8" s="59"/>
      <c r="Q8" s="59"/>
    </row>
    <row r="9" spans="1:17" ht="19.5" customHeight="1">
      <c r="A9" s="37" t="s">
        <v>40</v>
      </c>
      <c r="B9" s="92" t="s">
        <v>14</v>
      </c>
      <c r="C9" s="60">
        <v>153</v>
      </c>
      <c r="D9" s="61">
        <v>528</v>
      </c>
      <c r="E9" s="60">
        <v>205</v>
      </c>
      <c r="F9" s="61">
        <v>435</v>
      </c>
      <c r="G9" s="87">
        <v>555</v>
      </c>
      <c r="H9" s="61">
        <v>190</v>
      </c>
      <c r="I9" s="60">
        <v>123</v>
      </c>
      <c r="J9" s="61">
        <v>289</v>
      </c>
      <c r="K9" s="60">
        <v>318</v>
      </c>
      <c r="L9" s="61">
        <v>500</v>
      </c>
      <c r="M9" s="60">
        <v>277</v>
      </c>
      <c r="N9" s="62">
        <f t="shared" si="0"/>
        <v>3573</v>
      </c>
      <c r="O9" s="59"/>
      <c r="P9" s="59"/>
      <c r="Q9" s="59"/>
    </row>
    <row r="10" spans="1:17" ht="19.5" customHeight="1">
      <c r="A10" s="37" t="s">
        <v>41</v>
      </c>
      <c r="B10" s="63" t="s">
        <v>72</v>
      </c>
      <c r="C10" s="60">
        <v>170</v>
      </c>
      <c r="D10" s="61">
        <v>498</v>
      </c>
      <c r="E10" s="60">
        <v>180</v>
      </c>
      <c r="F10" s="61">
        <v>345</v>
      </c>
      <c r="G10" s="60">
        <v>149</v>
      </c>
      <c r="H10" s="61">
        <v>473</v>
      </c>
      <c r="I10" s="60">
        <v>164</v>
      </c>
      <c r="J10" s="87">
        <v>494</v>
      </c>
      <c r="K10" s="60">
        <v>424</v>
      </c>
      <c r="L10" s="61">
        <v>398</v>
      </c>
      <c r="M10" s="60">
        <v>195</v>
      </c>
      <c r="N10" s="62">
        <f t="shared" si="0"/>
        <v>3490</v>
      </c>
      <c r="O10" s="59"/>
      <c r="P10" s="59"/>
      <c r="Q10" s="59"/>
    </row>
    <row r="11" spans="1:17" ht="19.5" customHeight="1">
      <c r="A11" s="37" t="s">
        <v>42</v>
      </c>
      <c r="B11" s="63" t="s">
        <v>6</v>
      </c>
      <c r="C11" s="60">
        <v>259</v>
      </c>
      <c r="D11" s="61">
        <v>382</v>
      </c>
      <c r="E11" s="60">
        <v>281</v>
      </c>
      <c r="F11" s="61">
        <v>133</v>
      </c>
      <c r="G11" s="60">
        <v>206</v>
      </c>
      <c r="H11" s="61">
        <v>42</v>
      </c>
      <c r="I11" s="40">
        <v>626</v>
      </c>
      <c r="J11" s="61">
        <v>313</v>
      </c>
      <c r="K11" s="60">
        <v>425</v>
      </c>
      <c r="L11" s="61">
        <v>52</v>
      </c>
      <c r="M11" s="60">
        <v>307</v>
      </c>
      <c r="N11" s="62">
        <f t="shared" si="0"/>
        <v>3026</v>
      </c>
      <c r="O11" s="59"/>
      <c r="P11" s="59"/>
      <c r="Q11" s="59"/>
    </row>
    <row r="12" spans="1:17" ht="19.5" customHeight="1">
      <c r="A12" s="37" t="s">
        <v>43</v>
      </c>
      <c r="B12" s="63" t="s">
        <v>11</v>
      </c>
      <c r="C12" s="60">
        <v>88</v>
      </c>
      <c r="D12" s="61">
        <v>501</v>
      </c>
      <c r="E12" s="60">
        <v>333</v>
      </c>
      <c r="F12" s="61">
        <v>241</v>
      </c>
      <c r="G12" s="60">
        <v>316</v>
      </c>
      <c r="H12" s="61">
        <v>246</v>
      </c>
      <c r="I12" s="91">
        <v>727</v>
      </c>
      <c r="J12" s="61">
        <v>159</v>
      </c>
      <c r="K12" s="60">
        <v>177</v>
      </c>
      <c r="L12" s="61">
        <v>39</v>
      </c>
      <c r="M12" s="60">
        <v>161</v>
      </c>
      <c r="N12" s="62">
        <f t="shared" si="0"/>
        <v>2988</v>
      </c>
      <c r="O12" s="59"/>
      <c r="P12" s="59"/>
      <c r="Q12" s="59"/>
    </row>
    <row r="13" spans="1:17" ht="19.5" customHeight="1">
      <c r="A13" s="37" t="s">
        <v>44</v>
      </c>
      <c r="B13" s="63" t="s">
        <v>104</v>
      </c>
      <c r="C13" s="60">
        <v>295</v>
      </c>
      <c r="D13" s="61">
        <v>192</v>
      </c>
      <c r="E13" s="60">
        <v>76</v>
      </c>
      <c r="F13" s="61">
        <v>215</v>
      </c>
      <c r="G13" s="60">
        <v>310</v>
      </c>
      <c r="H13" s="64">
        <v>460</v>
      </c>
      <c r="I13" s="60">
        <v>0</v>
      </c>
      <c r="J13" s="64">
        <v>468</v>
      </c>
      <c r="K13" s="60">
        <v>194</v>
      </c>
      <c r="L13" s="61">
        <v>443</v>
      </c>
      <c r="M13" s="60">
        <v>320</v>
      </c>
      <c r="N13" s="62">
        <f t="shared" si="0"/>
        <v>2973</v>
      </c>
      <c r="O13" s="59"/>
      <c r="P13" s="59"/>
      <c r="Q13" s="59"/>
    </row>
    <row r="14" spans="1:17" ht="19.5" customHeight="1">
      <c r="A14" s="37" t="s">
        <v>45</v>
      </c>
      <c r="B14" s="63" t="s">
        <v>52</v>
      </c>
      <c r="C14" s="60">
        <v>249</v>
      </c>
      <c r="D14" s="61">
        <v>32</v>
      </c>
      <c r="E14" s="60">
        <v>234</v>
      </c>
      <c r="F14" s="61">
        <v>221</v>
      </c>
      <c r="G14" s="60">
        <v>283</v>
      </c>
      <c r="H14" s="61">
        <v>224</v>
      </c>
      <c r="I14" s="60">
        <v>0</v>
      </c>
      <c r="J14" s="61">
        <v>297</v>
      </c>
      <c r="K14" s="87">
        <v>567</v>
      </c>
      <c r="L14" s="61">
        <v>246</v>
      </c>
      <c r="M14" s="60">
        <v>49</v>
      </c>
      <c r="N14" s="62">
        <f t="shared" si="0"/>
        <v>2402</v>
      </c>
      <c r="O14" s="59"/>
      <c r="P14" s="59"/>
      <c r="Q14" s="59"/>
    </row>
    <row r="15" spans="1:17" ht="19.5" customHeight="1">
      <c r="A15" s="37" t="s">
        <v>46</v>
      </c>
      <c r="B15" s="63" t="s">
        <v>4</v>
      </c>
      <c r="C15" s="60">
        <v>268</v>
      </c>
      <c r="D15" s="61">
        <v>70</v>
      </c>
      <c r="E15" s="60">
        <v>21</v>
      </c>
      <c r="F15" s="87">
        <v>572</v>
      </c>
      <c r="G15" s="60">
        <v>304</v>
      </c>
      <c r="H15" s="61">
        <v>74</v>
      </c>
      <c r="I15" s="60">
        <v>173</v>
      </c>
      <c r="J15" s="61">
        <v>206</v>
      </c>
      <c r="K15" s="60">
        <v>390</v>
      </c>
      <c r="L15" s="61">
        <v>135</v>
      </c>
      <c r="M15" s="60">
        <v>98</v>
      </c>
      <c r="N15" s="62">
        <f t="shared" si="0"/>
        <v>2311</v>
      </c>
      <c r="O15" s="59"/>
      <c r="P15" s="59"/>
      <c r="Q15" s="59"/>
    </row>
    <row r="16" spans="1:17" ht="19.5" customHeight="1">
      <c r="A16" s="37" t="s">
        <v>48</v>
      </c>
      <c r="B16" s="63" t="s">
        <v>47</v>
      </c>
      <c r="C16" s="60">
        <v>178</v>
      </c>
      <c r="D16" s="61">
        <v>177</v>
      </c>
      <c r="E16" s="60">
        <v>169</v>
      </c>
      <c r="F16" s="61">
        <v>75</v>
      </c>
      <c r="G16" s="60">
        <v>279</v>
      </c>
      <c r="H16" s="61">
        <v>255</v>
      </c>
      <c r="I16" s="60">
        <v>0</v>
      </c>
      <c r="J16" s="61">
        <v>129</v>
      </c>
      <c r="K16" s="60">
        <v>191</v>
      </c>
      <c r="L16" s="61">
        <v>42</v>
      </c>
      <c r="M16" s="60">
        <v>379</v>
      </c>
      <c r="N16" s="62">
        <f t="shared" si="0"/>
        <v>1874</v>
      </c>
      <c r="O16" s="59"/>
      <c r="P16" s="59"/>
      <c r="Q16" s="59"/>
    </row>
    <row r="17" spans="1:17" ht="19.5" customHeight="1">
      <c r="A17" s="37" t="s">
        <v>49</v>
      </c>
      <c r="B17" s="63" t="s">
        <v>19</v>
      </c>
      <c r="C17" s="60">
        <v>328</v>
      </c>
      <c r="D17" s="61" t="s">
        <v>15</v>
      </c>
      <c r="E17" s="60">
        <v>107</v>
      </c>
      <c r="F17" s="61">
        <v>159</v>
      </c>
      <c r="G17" s="60">
        <v>363</v>
      </c>
      <c r="H17" s="61">
        <v>344</v>
      </c>
      <c r="I17" s="60">
        <v>0</v>
      </c>
      <c r="J17" s="61">
        <v>1</v>
      </c>
      <c r="K17" s="60">
        <v>130</v>
      </c>
      <c r="L17" s="61">
        <v>251</v>
      </c>
      <c r="M17" s="60">
        <v>126</v>
      </c>
      <c r="N17" s="62">
        <f t="shared" si="0"/>
        <v>1809</v>
      </c>
      <c r="O17" s="59"/>
      <c r="P17" s="59"/>
      <c r="Q17" s="59"/>
    </row>
    <row r="18" spans="1:17" ht="19.5" customHeight="1">
      <c r="A18" s="37" t="s">
        <v>50</v>
      </c>
      <c r="B18" s="63" t="s">
        <v>16</v>
      </c>
      <c r="C18" s="60">
        <v>413</v>
      </c>
      <c r="D18" s="61">
        <v>176</v>
      </c>
      <c r="E18" s="60">
        <v>232</v>
      </c>
      <c r="F18" s="61">
        <v>72</v>
      </c>
      <c r="G18" s="60">
        <v>252</v>
      </c>
      <c r="H18" s="61">
        <v>8</v>
      </c>
      <c r="I18" s="60">
        <v>0</v>
      </c>
      <c r="J18" s="61">
        <v>312</v>
      </c>
      <c r="K18" s="60">
        <v>137</v>
      </c>
      <c r="L18" s="61">
        <v>42</v>
      </c>
      <c r="M18" s="60">
        <v>51</v>
      </c>
      <c r="N18" s="62">
        <f t="shared" si="0"/>
        <v>1695</v>
      </c>
      <c r="O18" s="59"/>
      <c r="P18" s="59"/>
      <c r="Q18" s="59"/>
    </row>
    <row r="19" spans="1:17" ht="19.5" customHeight="1">
      <c r="A19" s="37" t="s">
        <v>51</v>
      </c>
      <c r="B19" s="63" t="s">
        <v>56</v>
      </c>
      <c r="C19" s="60">
        <v>130</v>
      </c>
      <c r="D19" s="61">
        <v>12</v>
      </c>
      <c r="E19" s="60">
        <v>49</v>
      </c>
      <c r="F19" s="61">
        <v>37</v>
      </c>
      <c r="G19" s="60">
        <v>99</v>
      </c>
      <c r="H19" s="61">
        <v>328</v>
      </c>
      <c r="I19" s="60">
        <v>0</v>
      </c>
      <c r="J19" s="61">
        <v>417</v>
      </c>
      <c r="K19" s="60">
        <v>116</v>
      </c>
      <c r="L19" s="61">
        <v>89</v>
      </c>
      <c r="M19" s="60">
        <v>312</v>
      </c>
      <c r="N19" s="62">
        <f t="shared" si="0"/>
        <v>1589</v>
      </c>
      <c r="O19" s="59"/>
      <c r="P19" s="59"/>
      <c r="Q19" s="59"/>
    </row>
    <row r="20" spans="1:17" ht="19.5" customHeight="1">
      <c r="A20" s="37" t="s">
        <v>53</v>
      </c>
      <c r="B20" s="63" t="s">
        <v>10</v>
      </c>
      <c r="C20" s="60">
        <v>0</v>
      </c>
      <c r="D20" s="61">
        <v>86</v>
      </c>
      <c r="E20" s="60">
        <v>370</v>
      </c>
      <c r="F20" s="61">
        <v>150</v>
      </c>
      <c r="G20" s="60">
        <v>215</v>
      </c>
      <c r="H20" s="61">
        <v>0</v>
      </c>
      <c r="I20" s="60">
        <v>486</v>
      </c>
      <c r="J20" s="61">
        <v>79</v>
      </c>
      <c r="K20" s="60">
        <v>53</v>
      </c>
      <c r="L20" s="61">
        <v>24</v>
      </c>
      <c r="M20" s="60">
        <v>70</v>
      </c>
      <c r="N20" s="62">
        <f t="shared" si="0"/>
        <v>1533</v>
      </c>
      <c r="O20" s="59"/>
      <c r="P20" s="59"/>
      <c r="Q20" s="59"/>
    </row>
    <row r="21" spans="1:17" ht="19.5" customHeight="1">
      <c r="A21" s="37" t="s">
        <v>54</v>
      </c>
      <c r="B21" s="63" t="s">
        <v>17</v>
      </c>
      <c r="C21" s="60">
        <v>159</v>
      </c>
      <c r="D21" s="61">
        <v>40</v>
      </c>
      <c r="E21" s="60">
        <v>128</v>
      </c>
      <c r="F21" s="61">
        <v>46</v>
      </c>
      <c r="G21" s="60">
        <v>0</v>
      </c>
      <c r="H21" s="61">
        <v>206</v>
      </c>
      <c r="I21" s="60">
        <v>0</v>
      </c>
      <c r="J21" s="61">
        <v>70</v>
      </c>
      <c r="K21" s="60">
        <v>78</v>
      </c>
      <c r="L21" s="61">
        <v>171</v>
      </c>
      <c r="M21" s="60">
        <v>70</v>
      </c>
      <c r="N21" s="62">
        <f t="shared" si="0"/>
        <v>968</v>
      </c>
      <c r="O21" s="59"/>
      <c r="P21" s="59"/>
      <c r="Q21" s="59"/>
    </row>
    <row r="22" spans="1:17" ht="19.5" customHeight="1">
      <c r="A22" s="37" t="s">
        <v>55</v>
      </c>
      <c r="B22" s="63" t="s">
        <v>13</v>
      </c>
      <c r="C22" s="60">
        <v>0</v>
      </c>
      <c r="D22" s="61" t="s">
        <v>15</v>
      </c>
      <c r="E22" s="60">
        <v>0</v>
      </c>
      <c r="F22" s="61">
        <v>5</v>
      </c>
      <c r="G22" s="60" t="s">
        <v>15</v>
      </c>
      <c r="H22" s="61">
        <v>26</v>
      </c>
      <c r="I22" s="60">
        <v>0</v>
      </c>
      <c r="J22" s="61">
        <v>18</v>
      </c>
      <c r="K22" s="60">
        <v>64</v>
      </c>
      <c r="L22" s="61">
        <v>180</v>
      </c>
      <c r="M22" s="60">
        <v>0</v>
      </c>
      <c r="N22" s="62">
        <f t="shared" si="0"/>
        <v>293</v>
      </c>
      <c r="O22" s="59"/>
      <c r="P22" s="59"/>
      <c r="Q22" s="59"/>
    </row>
    <row r="23" spans="1:17" ht="19.5" customHeight="1">
      <c r="A23" s="37" t="s">
        <v>105</v>
      </c>
      <c r="B23" s="63" t="s">
        <v>18</v>
      </c>
      <c r="C23" s="60">
        <v>37</v>
      </c>
      <c r="D23" s="61">
        <v>0</v>
      </c>
      <c r="E23" s="60">
        <v>0</v>
      </c>
      <c r="F23" s="61">
        <v>47</v>
      </c>
      <c r="G23" s="60">
        <v>21</v>
      </c>
      <c r="H23" s="61" t="s">
        <v>15</v>
      </c>
      <c r="I23" s="60">
        <v>0</v>
      </c>
      <c r="J23" s="61" t="s">
        <v>15</v>
      </c>
      <c r="K23" s="60" t="s">
        <v>15</v>
      </c>
      <c r="L23" s="61" t="s">
        <v>15</v>
      </c>
      <c r="M23" s="60">
        <v>0</v>
      </c>
      <c r="N23" s="62">
        <f t="shared" si="0"/>
        <v>105</v>
      </c>
      <c r="O23" s="59"/>
      <c r="P23" s="59"/>
      <c r="Q23" s="59"/>
    </row>
    <row r="24" spans="1:17" ht="19.5" customHeight="1">
      <c r="A24" s="37" t="s">
        <v>106</v>
      </c>
      <c r="B24" s="63" t="s">
        <v>107</v>
      </c>
      <c r="C24" s="60">
        <v>38</v>
      </c>
      <c r="D24" s="61" t="s">
        <v>15</v>
      </c>
      <c r="E24" s="60">
        <v>0</v>
      </c>
      <c r="F24" s="61">
        <v>0</v>
      </c>
      <c r="G24" s="60">
        <v>0</v>
      </c>
      <c r="H24" s="61" t="s">
        <v>15</v>
      </c>
      <c r="I24" s="60">
        <v>0</v>
      </c>
      <c r="J24" s="61" t="s">
        <v>15</v>
      </c>
      <c r="K24" s="60" t="s">
        <v>15</v>
      </c>
      <c r="L24" s="61" t="s">
        <v>15</v>
      </c>
      <c r="M24" s="60" t="s">
        <v>15</v>
      </c>
      <c r="N24" s="62">
        <f t="shared" si="0"/>
        <v>38</v>
      </c>
      <c r="O24" s="59"/>
      <c r="P24" s="59"/>
      <c r="Q24" s="59"/>
    </row>
    <row r="25" spans="2:17" ht="12" customHeight="1">
      <c r="B25" s="3" t="s">
        <v>89</v>
      </c>
      <c r="C25" s="1">
        <f aca="true" t="shared" si="1" ref="C25:M25">SUM(C6:C24)</f>
        <v>3978</v>
      </c>
      <c r="D25" s="1">
        <f t="shared" si="1"/>
        <v>3907</v>
      </c>
      <c r="E25" s="1">
        <f t="shared" si="1"/>
        <v>3850</v>
      </c>
      <c r="F25" s="1">
        <f t="shared" si="1"/>
        <v>3866</v>
      </c>
      <c r="G25" s="1">
        <f t="shared" si="1"/>
        <v>4145</v>
      </c>
      <c r="H25" s="1">
        <f t="shared" si="1"/>
        <v>3969</v>
      </c>
      <c r="I25" s="1">
        <f t="shared" si="1"/>
        <v>3160</v>
      </c>
      <c r="J25" s="1">
        <f t="shared" si="1"/>
        <v>4239</v>
      </c>
      <c r="K25" s="1">
        <f t="shared" si="1"/>
        <v>4139</v>
      </c>
      <c r="L25" s="1">
        <f t="shared" si="1"/>
        <v>3821</v>
      </c>
      <c r="M25" s="1">
        <f t="shared" si="1"/>
        <v>3987</v>
      </c>
      <c r="N25" s="1">
        <f t="shared" si="0"/>
        <v>43061</v>
      </c>
      <c r="O25" s="59"/>
      <c r="P25" s="59"/>
      <c r="Q25" s="59"/>
    </row>
    <row r="26" spans="15:17" ht="12" customHeight="1">
      <c r="O26" s="59"/>
      <c r="P26" s="59"/>
      <c r="Q26" s="59"/>
    </row>
    <row r="27" spans="1:13" ht="30" customHeight="1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</row>
    <row r="28" spans="1:13" ht="12.75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2"/>
      <c r="L28" s="2"/>
      <c r="M28" s="2"/>
    </row>
    <row r="29" spans="1:13" ht="12.75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2"/>
      <c r="L29" s="2"/>
      <c r="M29" s="2"/>
    </row>
    <row r="30" spans="1:13" ht="12.75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2"/>
      <c r="L30" s="2"/>
      <c r="M30" s="2"/>
    </row>
    <row r="31" spans="1:13" ht="12.75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2"/>
      <c r="L31" s="2"/>
      <c r="M31" s="2"/>
    </row>
    <row r="32" spans="1:13" ht="12.75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2"/>
      <c r="L32" s="2"/>
      <c r="M32" s="2"/>
    </row>
    <row r="33" spans="1:13" ht="12.75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2"/>
      <c r="L33" s="2"/>
      <c r="M33" s="2"/>
    </row>
    <row r="34" spans="1:13" ht="12.75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2"/>
      <c r="L34" s="2"/>
      <c r="M34" s="2"/>
    </row>
    <row r="35" spans="1:13" ht="12.75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2"/>
      <c r="L35" s="2"/>
      <c r="M35" s="2"/>
    </row>
    <row r="36" spans="1:13" ht="12.75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2"/>
      <c r="L36" s="2"/>
      <c r="M36" s="2"/>
    </row>
    <row r="37" spans="1:13" ht="12.75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2"/>
      <c r="L37" s="2"/>
      <c r="M37" s="2"/>
    </row>
    <row r="38" spans="1:13" ht="12.75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2"/>
      <c r="L38" s="2"/>
      <c r="M38" s="2"/>
    </row>
    <row r="39" spans="1:13" ht="12.75">
      <c r="A39" s="59"/>
      <c r="B39" s="59"/>
      <c r="C39" s="59"/>
      <c r="D39" s="59"/>
      <c r="E39" s="59"/>
      <c r="F39" s="59"/>
      <c r="G39" s="59"/>
      <c r="H39" s="59"/>
      <c r="I39" s="59"/>
      <c r="J39" s="59"/>
      <c r="K39" s="2"/>
      <c r="L39" s="2"/>
      <c r="M39" s="2"/>
    </row>
    <row r="40" spans="1:13" ht="12.75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2"/>
      <c r="L40" s="2"/>
      <c r="M40" s="2"/>
    </row>
    <row r="41" spans="1:13" ht="12.75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2"/>
      <c r="L41" s="2"/>
      <c r="M41" s="2"/>
    </row>
    <row r="42" spans="1:13" ht="12.75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2"/>
      <c r="L42" s="2"/>
      <c r="M42" s="2"/>
    </row>
    <row r="43" spans="1:13" ht="12.75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2"/>
      <c r="L43" s="2"/>
      <c r="M43" s="2"/>
    </row>
    <row r="44" spans="1:13" ht="12.75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2"/>
      <c r="L44" s="2"/>
      <c r="M44" s="2"/>
    </row>
    <row r="45" spans="1:13" ht="12.75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2"/>
      <c r="L45" s="2"/>
      <c r="M45" s="2"/>
    </row>
    <row r="46" spans="1:13" ht="12.75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2"/>
      <c r="L46" s="2"/>
      <c r="M46" s="2"/>
    </row>
    <row r="47" spans="1:17" ht="12.75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2"/>
      <c r="L47" s="2"/>
      <c r="M47" s="2"/>
      <c r="O47" s="59"/>
      <c r="P47" s="59"/>
      <c r="Q47" s="59"/>
    </row>
    <row r="48" spans="1:17" ht="12.75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2"/>
      <c r="L48" s="2"/>
      <c r="M48" s="2"/>
      <c r="O48" s="59"/>
      <c r="P48" s="59"/>
      <c r="Q48" s="59"/>
    </row>
    <row r="49" spans="1:17" ht="12.75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2"/>
      <c r="L49" s="2"/>
      <c r="M49" s="2"/>
      <c r="O49" s="59"/>
      <c r="P49" s="59"/>
      <c r="Q49" s="59"/>
    </row>
    <row r="50" spans="1:17" ht="12.75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2"/>
      <c r="L50" s="2"/>
      <c r="M50" s="2"/>
      <c r="O50" s="59"/>
      <c r="P50" s="59"/>
      <c r="Q50" s="59"/>
    </row>
    <row r="51" spans="1:17" ht="12.75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2"/>
      <c r="L51" s="2"/>
      <c r="M51" s="2"/>
      <c r="O51" s="59"/>
      <c r="P51" s="59"/>
      <c r="Q51" s="59"/>
    </row>
    <row r="52" spans="1:13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2"/>
      <c r="L52" s="2"/>
      <c r="M52" s="2"/>
    </row>
    <row r="53" spans="1:13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2"/>
      <c r="L53" s="2"/>
      <c r="M53" s="2"/>
    </row>
    <row r="54" spans="1:13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2"/>
      <c r="L54" s="2"/>
      <c r="M54" s="2"/>
    </row>
    <row r="55" spans="1:13" ht="12.75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2"/>
      <c r="L55" s="2"/>
      <c r="M55" s="2"/>
    </row>
    <row r="56" spans="1:13" ht="12.75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2"/>
      <c r="L56" s="2"/>
      <c r="M56" s="2"/>
    </row>
    <row r="57" spans="1:13" ht="12.75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2"/>
      <c r="L57" s="2"/>
      <c r="M57" s="2"/>
    </row>
    <row r="58" spans="1:13" ht="12.75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2"/>
      <c r="L58" s="2"/>
      <c r="M58" s="2"/>
    </row>
    <row r="59" spans="1:13" ht="12.75">
      <c r="A59" s="59"/>
      <c r="B59" s="59"/>
      <c r="C59" s="59"/>
      <c r="D59" s="59"/>
      <c r="E59" s="59"/>
      <c r="F59" s="59"/>
      <c r="G59" s="59"/>
      <c r="H59" s="59"/>
      <c r="I59" s="59"/>
      <c r="J59" s="59"/>
      <c r="K59" s="2"/>
      <c r="L59" s="2"/>
      <c r="M59" s="2"/>
    </row>
    <row r="60" spans="1:13" ht="12.75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2"/>
      <c r="L60" s="2"/>
      <c r="M60" s="2"/>
    </row>
    <row r="61" spans="1:13" ht="12.75">
      <c r="A61" s="59"/>
      <c r="B61" s="59"/>
      <c r="C61" s="59"/>
      <c r="D61" s="59"/>
      <c r="E61" s="59"/>
      <c r="F61" s="59"/>
      <c r="G61" s="59"/>
      <c r="H61" s="59"/>
      <c r="I61" s="59"/>
      <c r="J61" s="59"/>
      <c r="K61" s="2"/>
      <c r="L61" s="2"/>
      <c r="M61" s="2"/>
    </row>
    <row r="62" spans="1:13" ht="12.75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2"/>
      <c r="L62" s="2"/>
      <c r="M62" s="2"/>
    </row>
    <row r="63" spans="1:13" ht="12.75">
      <c r="A63" s="59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</row>
    <row r="64" spans="1:13" ht="12.75">
      <c r="A64" s="59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</row>
    <row r="65" spans="1:13" ht="12.75">
      <c r="A65" s="59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</row>
    <row r="66" spans="1:13" ht="12.75">
      <c r="A66" s="59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</row>
    <row r="67" spans="1:13" ht="12.75">
      <c r="A67" s="59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</row>
    <row r="68" spans="1:13" ht="12.75">
      <c r="A68" s="59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</row>
    <row r="69" spans="1:13" ht="12.75">
      <c r="A69" s="59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</row>
    <row r="70" spans="1:13" ht="12.75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</row>
    <row r="71" spans="1:13" ht="12.75">
      <c r="A71" s="59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</row>
    <row r="72" spans="1:13" ht="12.75">
      <c r="A72" s="59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</row>
    <row r="73" spans="1:13" ht="12.75">
      <c r="A73" s="59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</row>
    <row r="74" spans="1:13" ht="12.75">
      <c r="A74" s="59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</row>
    <row r="75" spans="1:13" ht="12.75">
      <c r="A75" s="59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</row>
    <row r="76" spans="1:13" ht="12.75">
      <c r="A76" s="59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</row>
    <row r="77" spans="1:13" ht="12.75">
      <c r="A77" s="59"/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</row>
    <row r="78" spans="1:13" ht="12.75">
      <c r="A78" s="59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</row>
    <row r="79" spans="1:13" ht="12.75">
      <c r="A79" s="59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</row>
    <row r="80" spans="1:13" ht="12.75">
      <c r="A80" s="59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</row>
    <row r="81" spans="1:13" ht="12.75">
      <c r="A81" s="59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</row>
    <row r="82" spans="1:13" ht="12.75">
      <c r="A82" s="59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</row>
    <row r="83" spans="1:13" ht="12.75">
      <c r="A83" s="59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</row>
    <row r="84" spans="1:13" ht="12.75">
      <c r="A84" s="59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</row>
    <row r="85" spans="1:13" ht="12.75">
      <c r="A85" s="59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</row>
    <row r="86" spans="1:13" ht="12.75">
      <c r="A86" s="59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</row>
    <row r="87" spans="1:13" ht="12.75">
      <c r="A87" s="59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</row>
    <row r="88" spans="1:13" ht="12.75">
      <c r="A88" s="59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</row>
    <row r="89" spans="1:13" ht="12.75">
      <c r="A89" s="59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</row>
    <row r="90" spans="1:13" ht="12.75">
      <c r="A90" s="59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</row>
    <row r="91" spans="1:13" ht="12.75">
      <c r="A91" s="59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</row>
    <row r="92" spans="1:13" ht="12.75">
      <c r="A92" s="59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</row>
    <row r="93" spans="1:13" ht="12.75">
      <c r="A93" s="59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</row>
    <row r="94" spans="1:13" ht="12.75">
      <c r="A94" s="59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</row>
    <row r="95" spans="1:13" ht="12.75">
      <c r="A95" s="59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</row>
    <row r="96" spans="1:13" ht="12.75">
      <c r="A96" s="59"/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</row>
    <row r="97" spans="1:13" ht="12.75">
      <c r="A97" s="59"/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</row>
    <row r="98" spans="1:13" ht="12.75">
      <c r="A98" s="59"/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</row>
    <row r="99" spans="1:13" ht="12.75">
      <c r="A99" s="59"/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</row>
    <row r="100" spans="1:13" ht="12.75">
      <c r="A100" s="59"/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</row>
    <row r="101" spans="1:13" ht="12.75">
      <c r="A101" s="59"/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</row>
    <row r="102" spans="1:13" ht="12.75">
      <c r="A102" s="59"/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</row>
    <row r="103" spans="1:13" ht="12.75">
      <c r="A103" s="59"/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</row>
  </sheetData>
  <sheetProtection/>
  <mergeCells count="1">
    <mergeCell ref="C2:L2"/>
  </mergeCells>
  <printOptions horizontalCentered="1" vertic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S10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75390625" style="1" customWidth="1"/>
    <col min="2" max="2" width="14.25390625" style="1" customWidth="1"/>
    <col min="3" max="14" width="8.375" style="1" customWidth="1"/>
    <col min="15" max="15" width="10.625" style="2" customWidth="1"/>
    <col min="16" max="16" width="11.25390625" style="2" customWidth="1"/>
    <col min="17" max="16384" width="9.125" style="2" customWidth="1"/>
  </cols>
  <sheetData>
    <row r="2" spans="1:15" ht="42" customHeight="1">
      <c r="A2" s="50"/>
      <c r="B2" s="104"/>
      <c r="C2" s="343" t="s">
        <v>137</v>
      </c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5"/>
      <c r="O2" s="6"/>
    </row>
    <row r="3" spans="1:15" ht="13.5" customHeight="1">
      <c r="A3" s="4"/>
      <c r="B3" s="4"/>
      <c r="C3" s="4"/>
      <c r="D3" s="4"/>
      <c r="E3" s="4"/>
      <c r="F3" s="4"/>
      <c r="G3" s="4"/>
      <c r="H3" s="5"/>
      <c r="I3" s="5"/>
      <c r="J3" s="5"/>
      <c r="K3" s="5"/>
      <c r="L3" s="4"/>
      <c r="M3" s="4"/>
      <c r="N3" s="4"/>
      <c r="O3" s="6"/>
    </row>
    <row r="4" spans="1:16" ht="23.25" customHeight="1">
      <c r="A4" s="34"/>
      <c r="B4" s="35"/>
      <c r="C4" s="41" t="s">
        <v>58</v>
      </c>
      <c r="D4" s="52" t="s">
        <v>64</v>
      </c>
      <c r="E4" s="41" t="s">
        <v>60</v>
      </c>
      <c r="F4" s="52" t="s">
        <v>61</v>
      </c>
      <c r="G4" s="41" t="s">
        <v>59</v>
      </c>
      <c r="H4" s="52" t="s">
        <v>127</v>
      </c>
      <c r="I4" s="41" t="s">
        <v>74</v>
      </c>
      <c r="J4" s="52" t="s">
        <v>129</v>
      </c>
      <c r="K4" s="41" t="s">
        <v>70</v>
      </c>
      <c r="L4" s="52" t="s">
        <v>67</v>
      </c>
      <c r="M4" s="41" t="s">
        <v>68</v>
      </c>
      <c r="N4" s="52" t="s">
        <v>69</v>
      </c>
      <c r="O4" s="105" t="s">
        <v>1</v>
      </c>
      <c r="P4" s="106" t="s">
        <v>22</v>
      </c>
    </row>
    <row r="5" spans="1:19" ht="23.25" customHeight="1" thickBot="1">
      <c r="A5" s="107" t="s">
        <v>23</v>
      </c>
      <c r="B5" s="45" t="s">
        <v>75</v>
      </c>
      <c r="C5" s="108" t="s">
        <v>138</v>
      </c>
      <c r="D5" s="109" t="s">
        <v>139</v>
      </c>
      <c r="E5" s="108" t="s">
        <v>140</v>
      </c>
      <c r="F5" s="109" t="s">
        <v>141</v>
      </c>
      <c r="G5" s="108" t="s">
        <v>142</v>
      </c>
      <c r="H5" s="109" t="s">
        <v>143</v>
      </c>
      <c r="I5" s="108" t="s">
        <v>144</v>
      </c>
      <c r="J5" s="109" t="s">
        <v>145</v>
      </c>
      <c r="K5" s="108" t="s">
        <v>146</v>
      </c>
      <c r="L5" s="109" t="s">
        <v>147</v>
      </c>
      <c r="M5" s="108" t="s">
        <v>148</v>
      </c>
      <c r="N5" s="109" t="s">
        <v>149</v>
      </c>
      <c r="O5" s="110" t="s">
        <v>22</v>
      </c>
      <c r="P5" s="111" t="s">
        <v>163</v>
      </c>
      <c r="Q5" s="104"/>
      <c r="R5" s="104"/>
      <c r="S5" s="104"/>
    </row>
    <row r="6" spans="1:18" ht="19.5" customHeight="1" thickTop="1">
      <c r="A6" s="112" t="s">
        <v>36</v>
      </c>
      <c r="B6" s="113" t="s">
        <v>8</v>
      </c>
      <c r="C6" s="79">
        <v>350</v>
      </c>
      <c r="D6" s="98">
        <v>464</v>
      </c>
      <c r="E6" s="79">
        <v>497</v>
      </c>
      <c r="F6" s="79">
        <v>503</v>
      </c>
      <c r="G6" s="114">
        <v>225</v>
      </c>
      <c r="H6" s="79">
        <v>433</v>
      </c>
      <c r="I6" s="115">
        <v>246</v>
      </c>
      <c r="J6" s="98">
        <v>661</v>
      </c>
      <c r="K6" s="79">
        <v>415</v>
      </c>
      <c r="L6" s="79">
        <v>348</v>
      </c>
      <c r="M6" s="79">
        <v>433</v>
      </c>
      <c r="N6" s="98">
        <v>594</v>
      </c>
      <c r="O6" s="116">
        <f aca="true" t="shared" si="0" ref="O6:O24">SUM(C6:N6)</f>
        <v>5169</v>
      </c>
      <c r="P6" s="117">
        <f>O6-G6-I6</f>
        <v>4698</v>
      </c>
      <c r="Q6" s="104"/>
      <c r="R6" s="104"/>
    </row>
    <row r="7" spans="1:18" ht="19.5" customHeight="1">
      <c r="A7" s="112" t="s">
        <v>37</v>
      </c>
      <c r="B7" s="118" t="s">
        <v>150</v>
      </c>
      <c r="C7" s="115">
        <v>274</v>
      </c>
      <c r="D7" s="79">
        <v>426</v>
      </c>
      <c r="E7" s="114">
        <v>233</v>
      </c>
      <c r="F7" s="98">
        <v>550</v>
      </c>
      <c r="G7" s="98">
        <v>484</v>
      </c>
      <c r="H7" s="79">
        <v>316</v>
      </c>
      <c r="I7" s="98">
        <v>643</v>
      </c>
      <c r="J7" s="79">
        <v>406</v>
      </c>
      <c r="K7" s="79">
        <v>466</v>
      </c>
      <c r="L7" s="79">
        <v>293</v>
      </c>
      <c r="M7" s="98">
        <v>550</v>
      </c>
      <c r="N7" s="79">
        <v>510</v>
      </c>
      <c r="O7" s="116">
        <f t="shared" si="0"/>
        <v>5151</v>
      </c>
      <c r="P7" s="117">
        <f>O7-C7-E7</f>
        <v>4644</v>
      </c>
      <c r="Q7" s="104"/>
      <c r="R7" s="104"/>
    </row>
    <row r="8" spans="1:18" ht="19.5" customHeight="1">
      <c r="A8" s="119" t="s">
        <v>38</v>
      </c>
      <c r="B8" s="120" t="s">
        <v>104</v>
      </c>
      <c r="C8" s="97">
        <v>552</v>
      </c>
      <c r="D8" s="121">
        <v>447</v>
      </c>
      <c r="E8" s="121">
        <v>294</v>
      </c>
      <c r="F8" s="122">
        <v>110</v>
      </c>
      <c r="G8" s="121">
        <v>321</v>
      </c>
      <c r="H8" s="97">
        <v>513</v>
      </c>
      <c r="I8" s="121">
        <v>308</v>
      </c>
      <c r="J8" s="121">
        <v>376</v>
      </c>
      <c r="K8" s="121">
        <v>359</v>
      </c>
      <c r="L8" s="97">
        <v>462</v>
      </c>
      <c r="M8" s="123">
        <v>133</v>
      </c>
      <c r="N8" s="121">
        <v>311</v>
      </c>
      <c r="O8" s="124">
        <f t="shared" si="0"/>
        <v>4186</v>
      </c>
      <c r="P8" s="117">
        <f>O8-M8-F8</f>
        <v>3943</v>
      </c>
      <c r="Q8" s="104"/>
      <c r="R8" s="104"/>
    </row>
    <row r="9" spans="1:18" ht="19.5" customHeight="1">
      <c r="A9" s="112" t="s">
        <v>40</v>
      </c>
      <c r="B9" s="125" t="s">
        <v>14</v>
      </c>
      <c r="C9" s="115">
        <v>221</v>
      </c>
      <c r="D9" s="79">
        <v>376</v>
      </c>
      <c r="E9" s="79">
        <v>384</v>
      </c>
      <c r="F9" s="126">
        <v>405</v>
      </c>
      <c r="G9" s="79">
        <v>416</v>
      </c>
      <c r="H9" s="79">
        <v>474</v>
      </c>
      <c r="I9" s="79">
        <v>399</v>
      </c>
      <c r="J9" s="114">
        <v>131</v>
      </c>
      <c r="K9" s="79">
        <v>257</v>
      </c>
      <c r="L9" s="79">
        <v>238</v>
      </c>
      <c r="M9" s="79">
        <v>230</v>
      </c>
      <c r="N9" s="79">
        <v>325</v>
      </c>
      <c r="O9" s="116">
        <f t="shared" si="0"/>
        <v>3856</v>
      </c>
      <c r="P9" s="117">
        <f>O9-C9-J9</f>
        <v>3504</v>
      </c>
      <c r="Q9" s="104"/>
      <c r="R9" s="104"/>
    </row>
    <row r="10" spans="1:18" ht="19.5" customHeight="1">
      <c r="A10" s="112" t="s">
        <v>41</v>
      </c>
      <c r="B10" s="127" t="s">
        <v>9</v>
      </c>
      <c r="C10" s="79">
        <v>302</v>
      </c>
      <c r="D10" s="114">
        <v>161</v>
      </c>
      <c r="E10" s="98">
        <v>549</v>
      </c>
      <c r="F10" s="79">
        <v>239</v>
      </c>
      <c r="G10" s="79">
        <v>364</v>
      </c>
      <c r="H10" s="115">
        <v>203</v>
      </c>
      <c r="I10" s="79">
        <v>492</v>
      </c>
      <c r="J10" s="79">
        <v>240</v>
      </c>
      <c r="K10" s="79">
        <v>307</v>
      </c>
      <c r="L10" s="79">
        <v>328</v>
      </c>
      <c r="M10" s="79">
        <v>310</v>
      </c>
      <c r="N10" s="79">
        <v>248</v>
      </c>
      <c r="O10" s="116">
        <f t="shared" si="0"/>
        <v>3743</v>
      </c>
      <c r="P10" s="117">
        <f>O10-D10-H10</f>
        <v>3379</v>
      </c>
      <c r="Q10" s="104"/>
      <c r="R10" s="104"/>
    </row>
    <row r="11" spans="1:18" ht="19.5" customHeight="1">
      <c r="A11" s="112" t="s">
        <v>42</v>
      </c>
      <c r="B11" s="127" t="s">
        <v>2</v>
      </c>
      <c r="C11" s="79">
        <v>281</v>
      </c>
      <c r="D11" s="79">
        <v>235</v>
      </c>
      <c r="E11" s="79">
        <v>372</v>
      </c>
      <c r="F11" s="79">
        <v>373</v>
      </c>
      <c r="G11" s="79">
        <v>202</v>
      </c>
      <c r="H11" s="114">
        <v>54</v>
      </c>
      <c r="I11" s="79">
        <v>374</v>
      </c>
      <c r="J11" s="126">
        <v>365</v>
      </c>
      <c r="K11" s="98">
        <v>467</v>
      </c>
      <c r="L11" s="79">
        <v>400</v>
      </c>
      <c r="M11" s="115">
        <v>194</v>
      </c>
      <c r="N11" s="79">
        <v>258</v>
      </c>
      <c r="O11" s="116">
        <f t="shared" si="0"/>
        <v>3575</v>
      </c>
      <c r="P11" s="117">
        <f>O11-M11-H11</f>
        <v>3327</v>
      </c>
      <c r="Q11" s="104"/>
      <c r="R11" s="104"/>
    </row>
    <row r="12" spans="1:18" ht="19.5" customHeight="1">
      <c r="A12" s="112" t="s">
        <v>43</v>
      </c>
      <c r="B12" s="127" t="s">
        <v>6</v>
      </c>
      <c r="C12" s="115">
        <v>144</v>
      </c>
      <c r="D12" s="79">
        <v>355</v>
      </c>
      <c r="E12" s="79">
        <v>383</v>
      </c>
      <c r="F12" s="79">
        <v>335</v>
      </c>
      <c r="G12" s="79">
        <v>423</v>
      </c>
      <c r="H12" s="79">
        <v>179</v>
      </c>
      <c r="I12" s="79">
        <v>179</v>
      </c>
      <c r="J12" s="79">
        <v>375</v>
      </c>
      <c r="K12" s="114">
        <v>93</v>
      </c>
      <c r="L12" s="79">
        <v>186</v>
      </c>
      <c r="M12" s="79">
        <v>268</v>
      </c>
      <c r="N12" s="79">
        <v>467</v>
      </c>
      <c r="O12" s="116">
        <f t="shared" si="0"/>
        <v>3387</v>
      </c>
      <c r="P12" s="117">
        <f>O12-K12-C12</f>
        <v>3150</v>
      </c>
      <c r="Q12" s="104"/>
      <c r="R12" s="104"/>
    </row>
    <row r="13" spans="1:18" ht="19.5" customHeight="1">
      <c r="A13" s="112" t="s">
        <v>44</v>
      </c>
      <c r="B13" s="127" t="s">
        <v>56</v>
      </c>
      <c r="C13" s="79">
        <v>133</v>
      </c>
      <c r="D13" s="79">
        <v>183</v>
      </c>
      <c r="E13" s="79">
        <v>345</v>
      </c>
      <c r="F13" s="79">
        <v>122</v>
      </c>
      <c r="G13" s="79">
        <v>441</v>
      </c>
      <c r="H13" s="79">
        <v>464</v>
      </c>
      <c r="I13" s="79">
        <v>401</v>
      </c>
      <c r="J13" s="79">
        <v>253</v>
      </c>
      <c r="K13" s="79">
        <v>352</v>
      </c>
      <c r="L13" s="114">
        <v>92</v>
      </c>
      <c r="M13" s="79">
        <v>322</v>
      </c>
      <c r="N13" s="115">
        <v>107</v>
      </c>
      <c r="O13" s="116">
        <f t="shared" si="0"/>
        <v>3215</v>
      </c>
      <c r="P13" s="117">
        <f>O13-L13-N13</f>
        <v>3016</v>
      </c>
      <c r="Q13" s="104"/>
      <c r="R13" s="104"/>
    </row>
    <row r="14" spans="1:18" ht="19.5" customHeight="1">
      <c r="A14" s="112" t="s">
        <v>45</v>
      </c>
      <c r="B14" s="127" t="s">
        <v>47</v>
      </c>
      <c r="C14" s="79">
        <v>419</v>
      </c>
      <c r="D14" s="79">
        <v>244</v>
      </c>
      <c r="E14" s="79">
        <v>59</v>
      </c>
      <c r="F14" s="79">
        <v>336</v>
      </c>
      <c r="G14" s="79">
        <v>104</v>
      </c>
      <c r="H14" s="115">
        <v>52</v>
      </c>
      <c r="I14" s="79">
        <v>162</v>
      </c>
      <c r="J14" s="114">
        <v>12</v>
      </c>
      <c r="K14" s="79">
        <v>221</v>
      </c>
      <c r="L14" s="79">
        <v>191</v>
      </c>
      <c r="M14" s="79">
        <v>428</v>
      </c>
      <c r="N14" s="79">
        <v>200</v>
      </c>
      <c r="O14" s="116">
        <f t="shared" si="0"/>
        <v>2428</v>
      </c>
      <c r="P14" s="117">
        <f>O14-H14-J14</f>
        <v>2364</v>
      </c>
      <c r="Q14" s="104"/>
      <c r="R14" s="128"/>
    </row>
    <row r="15" spans="1:18" ht="19.5" customHeight="1">
      <c r="A15" s="112" t="s">
        <v>46</v>
      </c>
      <c r="B15" s="127" t="s">
        <v>52</v>
      </c>
      <c r="C15" s="79">
        <v>184</v>
      </c>
      <c r="D15" s="79">
        <v>154</v>
      </c>
      <c r="E15" s="114">
        <v>50</v>
      </c>
      <c r="F15" s="79">
        <v>194</v>
      </c>
      <c r="G15" s="79">
        <v>320</v>
      </c>
      <c r="H15" s="79">
        <v>382</v>
      </c>
      <c r="I15" s="79">
        <v>98</v>
      </c>
      <c r="J15" s="79">
        <v>132</v>
      </c>
      <c r="K15" s="79">
        <v>151</v>
      </c>
      <c r="L15" s="79">
        <v>364</v>
      </c>
      <c r="M15" s="115">
        <v>94</v>
      </c>
      <c r="N15" s="79">
        <v>226</v>
      </c>
      <c r="O15" s="116">
        <f t="shared" si="0"/>
        <v>2349</v>
      </c>
      <c r="P15" s="117">
        <f>O15-E15-M15</f>
        <v>2205</v>
      </c>
      <c r="Q15" s="104"/>
      <c r="R15" s="104"/>
    </row>
    <row r="16" spans="1:18" ht="19.5" customHeight="1">
      <c r="A16" s="112" t="s">
        <v>48</v>
      </c>
      <c r="B16" s="127" t="s">
        <v>10</v>
      </c>
      <c r="C16" s="114">
        <v>0</v>
      </c>
      <c r="D16" s="79">
        <v>181</v>
      </c>
      <c r="E16" s="79">
        <v>304</v>
      </c>
      <c r="F16" s="79">
        <v>167</v>
      </c>
      <c r="G16" s="79">
        <v>347</v>
      </c>
      <c r="H16" s="79">
        <v>192</v>
      </c>
      <c r="I16" s="79">
        <v>123</v>
      </c>
      <c r="J16" s="79">
        <v>191</v>
      </c>
      <c r="K16" s="115">
        <v>115</v>
      </c>
      <c r="L16" s="79">
        <v>198</v>
      </c>
      <c r="M16" s="79">
        <v>192</v>
      </c>
      <c r="N16" s="79">
        <v>247</v>
      </c>
      <c r="O16" s="129">
        <f t="shared" si="0"/>
        <v>2257</v>
      </c>
      <c r="P16" s="117">
        <f>O16-C16-K16</f>
        <v>2142</v>
      </c>
      <c r="Q16" s="104"/>
      <c r="R16" s="104"/>
    </row>
    <row r="17" spans="1:18" ht="19.5" customHeight="1" thickBot="1">
      <c r="A17" s="130" t="s">
        <v>49</v>
      </c>
      <c r="B17" s="131" t="s">
        <v>4</v>
      </c>
      <c r="C17" s="132">
        <v>323</v>
      </c>
      <c r="D17" s="132">
        <v>170</v>
      </c>
      <c r="E17" s="132">
        <v>247</v>
      </c>
      <c r="F17" s="132">
        <v>68</v>
      </c>
      <c r="G17" s="133">
        <v>60</v>
      </c>
      <c r="H17" s="132">
        <v>201</v>
      </c>
      <c r="I17" s="132">
        <v>123</v>
      </c>
      <c r="J17" s="134">
        <v>139</v>
      </c>
      <c r="K17" s="132">
        <v>323</v>
      </c>
      <c r="L17" s="132">
        <v>426</v>
      </c>
      <c r="M17" s="135">
        <v>51</v>
      </c>
      <c r="N17" s="132">
        <v>61</v>
      </c>
      <c r="O17" s="136">
        <f t="shared" si="0"/>
        <v>2192</v>
      </c>
      <c r="P17" s="137">
        <f>O17-M17-G17</f>
        <v>2081</v>
      </c>
      <c r="Q17" s="138"/>
      <c r="R17" s="104"/>
    </row>
    <row r="18" spans="1:18" ht="19.5" customHeight="1">
      <c r="A18" s="112" t="s">
        <v>50</v>
      </c>
      <c r="B18" s="139" t="s">
        <v>11</v>
      </c>
      <c r="C18" s="79">
        <v>130</v>
      </c>
      <c r="D18" s="79">
        <v>318</v>
      </c>
      <c r="E18" s="79">
        <v>261</v>
      </c>
      <c r="F18" s="79">
        <v>155</v>
      </c>
      <c r="G18" s="79">
        <v>305</v>
      </c>
      <c r="H18" s="115">
        <v>99</v>
      </c>
      <c r="I18" s="79">
        <v>113</v>
      </c>
      <c r="J18" s="79">
        <v>150</v>
      </c>
      <c r="K18" s="114">
        <v>17</v>
      </c>
      <c r="L18" s="79">
        <v>145</v>
      </c>
      <c r="M18" s="79">
        <v>123</v>
      </c>
      <c r="N18" s="79">
        <v>151</v>
      </c>
      <c r="O18" s="129">
        <f t="shared" si="0"/>
        <v>1967</v>
      </c>
      <c r="P18" s="140">
        <f>O18-H18-K18</f>
        <v>1851</v>
      </c>
      <c r="Q18" s="138"/>
      <c r="R18" s="104"/>
    </row>
    <row r="19" spans="1:18" ht="19.5" customHeight="1">
      <c r="A19" s="112" t="s">
        <v>51</v>
      </c>
      <c r="B19" s="141" t="s">
        <v>19</v>
      </c>
      <c r="C19" s="79">
        <v>65</v>
      </c>
      <c r="D19" s="79">
        <v>135</v>
      </c>
      <c r="E19" s="114">
        <v>0</v>
      </c>
      <c r="F19" s="79">
        <v>119</v>
      </c>
      <c r="G19" s="115">
        <v>0</v>
      </c>
      <c r="H19" s="79">
        <v>52</v>
      </c>
      <c r="I19" s="79">
        <v>28</v>
      </c>
      <c r="J19" s="79">
        <v>254</v>
      </c>
      <c r="K19" s="79">
        <v>315</v>
      </c>
      <c r="L19" s="79">
        <v>79</v>
      </c>
      <c r="M19" s="79">
        <v>330</v>
      </c>
      <c r="N19" s="79">
        <v>245</v>
      </c>
      <c r="O19" s="129">
        <f t="shared" si="0"/>
        <v>1622</v>
      </c>
      <c r="P19" s="140">
        <f>O19</f>
        <v>1622</v>
      </c>
      <c r="Q19" s="104"/>
      <c r="R19" s="104"/>
    </row>
    <row r="20" spans="1:18" ht="19.5" customHeight="1">
      <c r="A20" s="112" t="s">
        <v>53</v>
      </c>
      <c r="B20" s="141" t="s">
        <v>17</v>
      </c>
      <c r="C20" s="79">
        <v>380</v>
      </c>
      <c r="D20" s="126">
        <v>45</v>
      </c>
      <c r="E20" s="79">
        <v>112</v>
      </c>
      <c r="F20" s="79">
        <v>53</v>
      </c>
      <c r="G20" s="114">
        <v>0</v>
      </c>
      <c r="H20" s="79">
        <v>19</v>
      </c>
      <c r="I20" s="79">
        <v>205</v>
      </c>
      <c r="J20" s="79">
        <v>199</v>
      </c>
      <c r="K20" s="79">
        <v>147</v>
      </c>
      <c r="L20" s="115">
        <v>13</v>
      </c>
      <c r="M20" s="79">
        <v>354</v>
      </c>
      <c r="N20" s="79">
        <v>73</v>
      </c>
      <c r="O20" s="116">
        <f t="shared" si="0"/>
        <v>1600</v>
      </c>
      <c r="P20" s="140">
        <f>O20-G20-L20</f>
        <v>1587</v>
      </c>
      <c r="Q20" s="104"/>
      <c r="R20" s="104"/>
    </row>
    <row r="21" spans="1:18" ht="19.5" customHeight="1">
      <c r="A21" s="112" t="s">
        <v>54</v>
      </c>
      <c r="B21" s="141" t="s">
        <v>16</v>
      </c>
      <c r="C21" s="79">
        <v>323</v>
      </c>
      <c r="D21" s="79">
        <v>147</v>
      </c>
      <c r="E21" s="79">
        <v>57</v>
      </c>
      <c r="F21" s="79">
        <v>154</v>
      </c>
      <c r="G21" s="79">
        <v>157</v>
      </c>
      <c r="H21" s="79">
        <v>103</v>
      </c>
      <c r="I21" s="115">
        <v>43</v>
      </c>
      <c r="J21" s="79">
        <v>236</v>
      </c>
      <c r="K21" s="79">
        <v>155</v>
      </c>
      <c r="L21" s="79">
        <v>161</v>
      </c>
      <c r="M21" s="79">
        <v>51</v>
      </c>
      <c r="N21" s="114">
        <v>9</v>
      </c>
      <c r="O21" s="116">
        <f t="shared" si="0"/>
        <v>1596</v>
      </c>
      <c r="P21" s="140">
        <f>O21-N21-I21</f>
        <v>1544</v>
      </c>
      <c r="Q21" s="104"/>
      <c r="R21" s="104"/>
    </row>
    <row r="22" spans="1:18" ht="19.5" customHeight="1">
      <c r="A22" s="112" t="s">
        <v>55</v>
      </c>
      <c r="B22" s="141" t="s">
        <v>123</v>
      </c>
      <c r="C22" s="79">
        <v>46</v>
      </c>
      <c r="D22" s="79">
        <v>103</v>
      </c>
      <c r="E22" s="114">
        <v>0</v>
      </c>
      <c r="F22" s="115">
        <v>0</v>
      </c>
      <c r="G22" s="79">
        <v>0</v>
      </c>
      <c r="H22" s="79">
        <v>195</v>
      </c>
      <c r="I22" s="79">
        <v>221</v>
      </c>
      <c r="J22" s="79">
        <v>80</v>
      </c>
      <c r="K22" s="79">
        <v>109</v>
      </c>
      <c r="L22" s="79">
        <v>192</v>
      </c>
      <c r="M22" s="79">
        <v>12</v>
      </c>
      <c r="N22" s="79">
        <v>66</v>
      </c>
      <c r="O22" s="116">
        <f t="shared" si="0"/>
        <v>1024</v>
      </c>
      <c r="P22" s="140">
        <f>O22</f>
        <v>1024</v>
      </c>
      <c r="Q22" s="104"/>
      <c r="R22" s="104"/>
    </row>
    <row r="23" spans="1:18" ht="19.5" customHeight="1">
      <c r="A23" s="112" t="s">
        <v>105</v>
      </c>
      <c r="B23" s="141" t="s">
        <v>13</v>
      </c>
      <c r="C23" s="114">
        <v>0</v>
      </c>
      <c r="D23" s="115">
        <v>0</v>
      </c>
      <c r="E23" s="79">
        <v>0</v>
      </c>
      <c r="F23" s="79">
        <v>125</v>
      </c>
      <c r="G23" s="79">
        <v>0</v>
      </c>
      <c r="H23" s="79">
        <v>152</v>
      </c>
      <c r="I23" s="79">
        <v>12</v>
      </c>
      <c r="J23" s="79">
        <v>39</v>
      </c>
      <c r="K23" s="79">
        <v>34</v>
      </c>
      <c r="L23" s="79">
        <v>76</v>
      </c>
      <c r="M23" s="79">
        <v>23</v>
      </c>
      <c r="N23" s="79">
        <v>0</v>
      </c>
      <c r="O23" s="116">
        <f t="shared" si="0"/>
        <v>461</v>
      </c>
      <c r="P23" s="140">
        <f>O23</f>
        <v>461</v>
      </c>
      <c r="Q23" s="104"/>
      <c r="R23" s="104"/>
    </row>
    <row r="24" spans="1:18" ht="19.5" customHeight="1">
      <c r="A24" s="112" t="s">
        <v>106</v>
      </c>
      <c r="B24" s="141" t="s">
        <v>18</v>
      </c>
      <c r="C24" s="79">
        <v>158</v>
      </c>
      <c r="D24" s="79">
        <v>0</v>
      </c>
      <c r="E24" s="79">
        <v>0</v>
      </c>
      <c r="F24" s="114" t="s">
        <v>15</v>
      </c>
      <c r="G24" s="115" t="s">
        <v>15</v>
      </c>
      <c r="H24" s="79">
        <v>0</v>
      </c>
      <c r="I24" s="79" t="s">
        <v>15</v>
      </c>
      <c r="J24" s="79" t="s">
        <v>15</v>
      </c>
      <c r="K24" s="79" t="s">
        <v>15</v>
      </c>
      <c r="L24" s="79" t="s">
        <v>15</v>
      </c>
      <c r="M24" s="79" t="s">
        <v>15</v>
      </c>
      <c r="N24" s="79" t="s">
        <v>15</v>
      </c>
      <c r="O24" s="116">
        <f t="shared" si="0"/>
        <v>158</v>
      </c>
      <c r="P24" s="140">
        <f>O24</f>
        <v>158</v>
      </c>
      <c r="Q24" s="104"/>
      <c r="R24" s="104"/>
    </row>
    <row r="25" spans="2:18" ht="12" customHeight="1">
      <c r="B25" s="3" t="s">
        <v>89</v>
      </c>
      <c r="C25" s="1">
        <f aca="true" t="shared" si="1" ref="C25:O25">SUM(C6:C24)</f>
        <v>4285</v>
      </c>
      <c r="D25" s="1">
        <f t="shared" si="1"/>
        <v>4144</v>
      </c>
      <c r="E25" s="1">
        <f t="shared" si="1"/>
        <v>4147</v>
      </c>
      <c r="F25" s="1">
        <f t="shared" si="1"/>
        <v>4008</v>
      </c>
      <c r="G25" s="1">
        <f t="shared" si="1"/>
        <v>4169</v>
      </c>
      <c r="H25" s="1">
        <f t="shared" si="1"/>
        <v>4083</v>
      </c>
      <c r="I25" s="1">
        <f t="shared" si="1"/>
        <v>4170</v>
      </c>
      <c r="J25" s="1">
        <f t="shared" si="1"/>
        <v>4239</v>
      </c>
      <c r="K25" s="1">
        <f t="shared" si="1"/>
        <v>4303</v>
      </c>
      <c r="L25" s="1">
        <f t="shared" si="1"/>
        <v>4192</v>
      </c>
      <c r="M25" s="1">
        <f t="shared" si="1"/>
        <v>4098</v>
      </c>
      <c r="N25" s="1">
        <f t="shared" si="1"/>
        <v>4098</v>
      </c>
      <c r="O25" s="1">
        <f t="shared" si="1"/>
        <v>49936</v>
      </c>
      <c r="P25" s="1">
        <f>SUM(P6:P24)</f>
        <v>46700</v>
      </c>
      <c r="Q25" s="104"/>
      <c r="R25" s="104"/>
    </row>
    <row r="26" spans="16:18" ht="12" customHeight="1">
      <c r="P26" s="104"/>
      <c r="Q26" s="104"/>
      <c r="R26" s="104"/>
    </row>
    <row r="27" spans="1:14" ht="30" customHeight="1">
      <c r="A27" s="104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</row>
    <row r="28" spans="1:14" ht="12.75">
      <c r="A28" s="104"/>
      <c r="B28" s="104"/>
      <c r="C28" s="104"/>
      <c r="D28" s="104"/>
      <c r="E28" s="104"/>
      <c r="F28" s="104"/>
      <c r="G28" s="104"/>
      <c r="H28" s="104"/>
      <c r="I28" s="104"/>
      <c r="J28" s="104"/>
      <c r="K28" s="2"/>
      <c r="L28" s="2"/>
      <c r="M28" s="2"/>
      <c r="N28" s="2"/>
    </row>
    <row r="29" spans="1:14" ht="12.75">
      <c r="A29" s="104"/>
      <c r="B29" s="104"/>
      <c r="C29" s="104"/>
      <c r="D29" s="104"/>
      <c r="E29" s="104"/>
      <c r="F29" s="104"/>
      <c r="G29" s="104"/>
      <c r="H29" s="104"/>
      <c r="I29" s="104"/>
      <c r="J29" s="104"/>
      <c r="K29" s="2"/>
      <c r="L29" s="2"/>
      <c r="M29" s="2"/>
      <c r="N29" s="2"/>
    </row>
    <row r="30" spans="1:14" ht="12.75">
      <c r="A30" s="104"/>
      <c r="B30" s="104"/>
      <c r="C30" s="104"/>
      <c r="D30" s="104"/>
      <c r="E30" s="104"/>
      <c r="F30" s="104"/>
      <c r="G30" s="104"/>
      <c r="H30" s="104"/>
      <c r="I30" s="104"/>
      <c r="J30" s="104"/>
      <c r="K30" s="2"/>
      <c r="L30" s="2"/>
      <c r="M30" s="2"/>
      <c r="N30" s="2"/>
    </row>
    <row r="31" spans="1:14" ht="12.75">
      <c r="A31" s="104"/>
      <c r="B31" s="104"/>
      <c r="C31" s="104"/>
      <c r="D31" s="104"/>
      <c r="E31" s="104"/>
      <c r="F31" s="104"/>
      <c r="G31" s="104"/>
      <c r="H31" s="104"/>
      <c r="I31" s="104"/>
      <c r="J31" s="104"/>
      <c r="K31" s="2"/>
      <c r="L31" s="2"/>
      <c r="M31" s="2"/>
      <c r="N31" s="2"/>
    </row>
    <row r="32" spans="1:14" ht="12.75">
      <c r="A32" s="104"/>
      <c r="B32" s="104"/>
      <c r="C32" s="104"/>
      <c r="D32" s="104"/>
      <c r="E32" s="104"/>
      <c r="F32" s="104"/>
      <c r="G32" s="104"/>
      <c r="H32" s="104"/>
      <c r="I32" s="104"/>
      <c r="J32" s="104"/>
      <c r="K32" s="2"/>
      <c r="L32" s="2"/>
      <c r="M32" s="2"/>
      <c r="N32" s="2"/>
    </row>
    <row r="33" spans="1:14" ht="12.75">
      <c r="A33" s="104"/>
      <c r="B33" s="104"/>
      <c r="C33" s="104"/>
      <c r="D33" s="104"/>
      <c r="E33" s="104"/>
      <c r="F33" s="104"/>
      <c r="G33" s="104"/>
      <c r="H33" s="104"/>
      <c r="I33" s="104"/>
      <c r="J33" s="104"/>
      <c r="K33" s="2"/>
      <c r="L33" s="2"/>
      <c r="M33" s="2"/>
      <c r="N33" s="2"/>
    </row>
    <row r="34" spans="1:14" ht="12.75">
      <c r="A34" s="104"/>
      <c r="B34" s="104"/>
      <c r="C34" s="104"/>
      <c r="D34" s="104"/>
      <c r="E34" s="104"/>
      <c r="F34" s="104"/>
      <c r="G34" s="104"/>
      <c r="H34" s="104"/>
      <c r="I34" s="104"/>
      <c r="J34" s="104"/>
      <c r="K34" s="2"/>
      <c r="L34" s="2"/>
      <c r="M34" s="2"/>
      <c r="N34" s="2"/>
    </row>
    <row r="35" spans="1:14" ht="12.75">
      <c r="A35" s="104"/>
      <c r="B35" s="104"/>
      <c r="C35" s="104"/>
      <c r="D35" s="104"/>
      <c r="E35" s="104"/>
      <c r="F35" s="104"/>
      <c r="G35" s="104"/>
      <c r="H35" s="104"/>
      <c r="I35" s="104"/>
      <c r="J35" s="104"/>
      <c r="K35" s="2"/>
      <c r="L35" s="2"/>
      <c r="M35" s="2"/>
      <c r="N35" s="2"/>
    </row>
    <row r="36" spans="1:14" ht="12.75">
      <c r="A36" s="104"/>
      <c r="B36" s="104"/>
      <c r="C36" s="104"/>
      <c r="D36" s="104"/>
      <c r="E36" s="104"/>
      <c r="F36" s="104"/>
      <c r="G36" s="104"/>
      <c r="H36" s="104"/>
      <c r="I36" s="104"/>
      <c r="J36" s="104"/>
      <c r="K36" s="2"/>
      <c r="L36" s="2"/>
      <c r="M36" s="2"/>
      <c r="N36" s="2"/>
    </row>
    <row r="37" spans="1:14" ht="12.75">
      <c r="A37" s="104"/>
      <c r="B37" s="104"/>
      <c r="C37" s="104"/>
      <c r="D37" s="104"/>
      <c r="E37" s="104"/>
      <c r="F37" s="104"/>
      <c r="G37" s="104"/>
      <c r="H37" s="104"/>
      <c r="I37" s="104"/>
      <c r="J37" s="104"/>
      <c r="K37" s="2"/>
      <c r="L37" s="2"/>
      <c r="M37" s="2"/>
      <c r="N37" s="2"/>
    </row>
    <row r="38" spans="1:14" ht="12.75">
      <c r="A38" s="104"/>
      <c r="B38" s="104"/>
      <c r="C38" s="104"/>
      <c r="D38" s="104"/>
      <c r="E38" s="104"/>
      <c r="F38" s="104"/>
      <c r="G38" s="104"/>
      <c r="H38" s="104"/>
      <c r="I38" s="104"/>
      <c r="J38" s="104"/>
      <c r="K38" s="2"/>
      <c r="L38" s="2"/>
      <c r="M38" s="2"/>
      <c r="N38" s="2"/>
    </row>
    <row r="39" spans="1:14" ht="12.75">
      <c r="A39" s="104"/>
      <c r="B39" s="104"/>
      <c r="C39" s="104"/>
      <c r="D39" s="104"/>
      <c r="E39" s="104"/>
      <c r="F39" s="104"/>
      <c r="G39" s="104"/>
      <c r="H39" s="104"/>
      <c r="I39" s="104"/>
      <c r="J39" s="104"/>
      <c r="K39" s="2"/>
      <c r="L39" s="2"/>
      <c r="M39" s="2"/>
      <c r="N39" s="2"/>
    </row>
    <row r="40" spans="1:14" ht="12.75">
      <c r="A40" s="104"/>
      <c r="B40" s="104"/>
      <c r="C40" s="104"/>
      <c r="D40" s="104"/>
      <c r="E40" s="104"/>
      <c r="F40" s="104"/>
      <c r="G40" s="104"/>
      <c r="H40" s="104"/>
      <c r="I40" s="104"/>
      <c r="J40" s="104"/>
      <c r="K40" s="2"/>
      <c r="L40" s="2"/>
      <c r="M40" s="2"/>
      <c r="N40" s="2"/>
    </row>
    <row r="41" spans="1:14" ht="12.75">
      <c r="A41" s="104"/>
      <c r="B41" s="104"/>
      <c r="C41" s="104"/>
      <c r="D41" s="104"/>
      <c r="E41" s="104"/>
      <c r="F41" s="104"/>
      <c r="G41" s="104"/>
      <c r="H41" s="104"/>
      <c r="I41" s="104"/>
      <c r="J41" s="104"/>
      <c r="K41" s="2"/>
      <c r="L41" s="2"/>
      <c r="M41" s="2"/>
      <c r="N41" s="2"/>
    </row>
    <row r="42" spans="1:14" ht="12.75">
      <c r="A42" s="104"/>
      <c r="B42" s="104"/>
      <c r="C42" s="104"/>
      <c r="D42" s="104"/>
      <c r="E42" s="104"/>
      <c r="F42" s="104"/>
      <c r="G42" s="104"/>
      <c r="H42" s="104"/>
      <c r="I42" s="104"/>
      <c r="J42" s="104"/>
      <c r="K42" s="2"/>
      <c r="L42" s="2"/>
      <c r="M42" s="2"/>
      <c r="N42" s="2"/>
    </row>
    <row r="43" spans="1:14" ht="12.75">
      <c r="A43" s="104"/>
      <c r="B43" s="104"/>
      <c r="C43" s="104"/>
      <c r="D43" s="104"/>
      <c r="E43" s="104"/>
      <c r="F43" s="104"/>
      <c r="G43" s="104"/>
      <c r="H43" s="104"/>
      <c r="I43" s="104"/>
      <c r="J43" s="104"/>
      <c r="K43" s="2"/>
      <c r="L43" s="2"/>
      <c r="M43" s="2"/>
      <c r="N43" s="2"/>
    </row>
    <row r="44" spans="1:14" ht="12.75">
      <c r="A44" s="104"/>
      <c r="B44" s="104"/>
      <c r="C44" s="104"/>
      <c r="D44" s="104"/>
      <c r="E44" s="104"/>
      <c r="F44" s="104"/>
      <c r="G44" s="104"/>
      <c r="H44" s="104"/>
      <c r="I44" s="104"/>
      <c r="J44" s="104"/>
      <c r="K44" s="2"/>
      <c r="L44" s="2"/>
      <c r="M44" s="2"/>
      <c r="N44" s="2"/>
    </row>
    <row r="45" spans="1:14" ht="12.75">
      <c r="A45" s="104"/>
      <c r="B45" s="104"/>
      <c r="C45" s="104"/>
      <c r="D45" s="104"/>
      <c r="E45" s="104"/>
      <c r="F45" s="104"/>
      <c r="G45" s="104"/>
      <c r="H45" s="104"/>
      <c r="I45" s="104"/>
      <c r="J45" s="104"/>
      <c r="K45" s="2"/>
      <c r="L45" s="2"/>
      <c r="M45" s="2"/>
      <c r="N45" s="2"/>
    </row>
    <row r="46" spans="1:14" ht="12.75">
      <c r="A46" s="104"/>
      <c r="B46" s="104"/>
      <c r="C46" s="104"/>
      <c r="D46" s="104"/>
      <c r="E46" s="104"/>
      <c r="F46" s="104"/>
      <c r="G46" s="104"/>
      <c r="H46" s="104"/>
      <c r="I46" s="104"/>
      <c r="J46" s="104"/>
      <c r="K46" s="2"/>
      <c r="L46" s="2"/>
      <c r="M46" s="2"/>
      <c r="N46" s="2"/>
    </row>
    <row r="47" spans="1:18" ht="12.75">
      <c r="A47" s="104"/>
      <c r="B47" s="104"/>
      <c r="C47" s="104"/>
      <c r="D47" s="104"/>
      <c r="E47" s="104"/>
      <c r="F47" s="104"/>
      <c r="G47" s="104"/>
      <c r="H47" s="104"/>
      <c r="I47" s="104"/>
      <c r="J47" s="104"/>
      <c r="K47" s="2"/>
      <c r="L47" s="2"/>
      <c r="M47" s="2"/>
      <c r="N47" s="2"/>
      <c r="P47" s="104"/>
      <c r="Q47" s="104"/>
      <c r="R47" s="104"/>
    </row>
    <row r="48" spans="1:18" ht="12.75">
      <c r="A48" s="104"/>
      <c r="B48" s="104"/>
      <c r="C48" s="104"/>
      <c r="D48" s="104"/>
      <c r="E48" s="104"/>
      <c r="F48" s="104"/>
      <c r="G48" s="104"/>
      <c r="H48" s="104"/>
      <c r="I48" s="104"/>
      <c r="J48" s="104"/>
      <c r="K48" s="2"/>
      <c r="L48" s="2"/>
      <c r="M48" s="2"/>
      <c r="N48" s="2"/>
      <c r="P48" s="104"/>
      <c r="Q48" s="104"/>
      <c r="R48" s="104"/>
    </row>
    <row r="49" spans="1:18" ht="12.75">
      <c r="A49" s="104"/>
      <c r="B49" s="104"/>
      <c r="C49" s="104"/>
      <c r="D49" s="104"/>
      <c r="E49" s="104"/>
      <c r="F49" s="104"/>
      <c r="G49" s="104"/>
      <c r="H49" s="104"/>
      <c r="I49" s="104"/>
      <c r="J49" s="104"/>
      <c r="K49" s="2"/>
      <c r="L49" s="2"/>
      <c r="M49" s="2"/>
      <c r="N49" s="2"/>
      <c r="P49" s="104"/>
      <c r="Q49" s="104"/>
      <c r="R49" s="104"/>
    </row>
    <row r="50" spans="1:18" ht="12.75">
      <c r="A50" s="104"/>
      <c r="B50" s="104"/>
      <c r="C50" s="104"/>
      <c r="D50" s="104"/>
      <c r="E50" s="104"/>
      <c r="F50" s="104"/>
      <c r="G50" s="104"/>
      <c r="H50" s="104"/>
      <c r="I50" s="104"/>
      <c r="J50" s="104"/>
      <c r="K50" s="2"/>
      <c r="L50" s="2"/>
      <c r="M50" s="2"/>
      <c r="N50" s="2"/>
      <c r="P50" s="104"/>
      <c r="Q50" s="104"/>
      <c r="R50" s="104"/>
    </row>
    <row r="51" spans="1:18" ht="12.75">
      <c r="A51" s="104"/>
      <c r="B51" s="104"/>
      <c r="C51" s="104"/>
      <c r="D51" s="104"/>
      <c r="E51" s="104"/>
      <c r="F51" s="104"/>
      <c r="G51" s="104"/>
      <c r="H51" s="104"/>
      <c r="I51" s="104"/>
      <c r="J51" s="104"/>
      <c r="K51" s="2"/>
      <c r="L51" s="2"/>
      <c r="M51" s="2"/>
      <c r="N51" s="2"/>
      <c r="P51" s="104"/>
      <c r="Q51" s="104"/>
      <c r="R51" s="104"/>
    </row>
    <row r="52" spans="1:14" ht="12.75">
      <c r="A52" s="104"/>
      <c r="B52" s="104"/>
      <c r="C52" s="104"/>
      <c r="D52" s="104"/>
      <c r="E52" s="104"/>
      <c r="F52" s="104"/>
      <c r="G52" s="104"/>
      <c r="H52" s="104"/>
      <c r="I52" s="104"/>
      <c r="J52" s="104"/>
      <c r="K52" s="2"/>
      <c r="L52" s="2"/>
      <c r="M52" s="2"/>
      <c r="N52" s="2"/>
    </row>
    <row r="53" spans="1:14" ht="12.75">
      <c r="A53" s="104"/>
      <c r="B53" s="104"/>
      <c r="C53" s="104"/>
      <c r="D53" s="104"/>
      <c r="E53" s="104"/>
      <c r="F53" s="104"/>
      <c r="G53" s="104"/>
      <c r="H53" s="104"/>
      <c r="I53" s="104"/>
      <c r="J53" s="104"/>
      <c r="K53" s="2"/>
      <c r="L53" s="2"/>
      <c r="M53" s="2"/>
      <c r="N53" s="2"/>
    </row>
    <row r="54" spans="1:14" ht="12.75">
      <c r="A54" s="104"/>
      <c r="B54" s="104"/>
      <c r="C54" s="104"/>
      <c r="D54" s="104"/>
      <c r="E54" s="104"/>
      <c r="F54" s="104"/>
      <c r="G54" s="104"/>
      <c r="H54" s="104"/>
      <c r="I54" s="104"/>
      <c r="J54" s="104"/>
      <c r="K54" s="2"/>
      <c r="L54" s="2"/>
      <c r="M54" s="2"/>
      <c r="N54" s="2"/>
    </row>
    <row r="55" spans="1:14" ht="12.75">
      <c r="A55" s="104"/>
      <c r="B55" s="104"/>
      <c r="C55" s="104"/>
      <c r="D55" s="104"/>
      <c r="E55" s="104"/>
      <c r="F55" s="104"/>
      <c r="G55" s="104"/>
      <c r="H55" s="104"/>
      <c r="I55" s="104"/>
      <c r="J55" s="104"/>
      <c r="K55" s="2"/>
      <c r="L55" s="2"/>
      <c r="M55" s="2"/>
      <c r="N55" s="2"/>
    </row>
    <row r="56" spans="1:14" ht="12.75">
      <c r="A56" s="104"/>
      <c r="B56" s="104"/>
      <c r="C56" s="104"/>
      <c r="D56" s="104"/>
      <c r="E56" s="104"/>
      <c r="F56" s="104"/>
      <c r="G56" s="104"/>
      <c r="H56" s="104"/>
      <c r="I56" s="104"/>
      <c r="J56" s="104"/>
      <c r="K56" s="2"/>
      <c r="L56" s="2"/>
      <c r="M56" s="2"/>
      <c r="N56" s="2"/>
    </row>
    <row r="57" spans="1:14" ht="12.75">
      <c r="A57" s="104"/>
      <c r="B57" s="104"/>
      <c r="C57" s="104"/>
      <c r="D57" s="104"/>
      <c r="E57" s="104"/>
      <c r="F57" s="104"/>
      <c r="G57" s="104"/>
      <c r="H57" s="104"/>
      <c r="I57" s="104"/>
      <c r="J57" s="104"/>
      <c r="K57" s="2"/>
      <c r="L57" s="2"/>
      <c r="M57" s="2"/>
      <c r="N57" s="2"/>
    </row>
    <row r="58" spans="1:14" ht="12.75">
      <c r="A58" s="104"/>
      <c r="B58" s="104"/>
      <c r="C58" s="104"/>
      <c r="D58" s="104"/>
      <c r="E58" s="104"/>
      <c r="F58" s="104"/>
      <c r="G58" s="104"/>
      <c r="H58" s="104"/>
      <c r="I58" s="104"/>
      <c r="J58" s="104"/>
      <c r="K58" s="2"/>
      <c r="L58" s="2"/>
      <c r="M58" s="2"/>
      <c r="N58" s="2"/>
    </row>
    <row r="59" spans="1:14" ht="12.75">
      <c r="A59" s="104"/>
      <c r="B59" s="104"/>
      <c r="C59" s="104"/>
      <c r="D59" s="104"/>
      <c r="E59" s="104"/>
      <c r="F59" s="104"/>
      <c r="G59" s="104"/>
      <c r="H59" s="104"/>
      <c r="I59" s="104"/>
      <c r="J59" s="104"/>
      <c r="K59" s="2"/>
      <c r="L59" s="2"/>
      <c r="M59" s="2"/>
      <c r="N59" s="2"/>
    </row>
    <row r="60" spans="1:14" ht="12.75">
      <c r="A60" s="104"/>
      <c r="B60" s="104"/>
      <c r="C60" s="104"/>
      <c r="D60" s="104"/>
      <c r="E60" s="104"/>
      <c r="F60" s="104"/>
      <c r="G60" s="104"/>
      <c r="H60" s="104"/>
      <c r="I60" s="104"/>
      <c r="J60" s="104"/>
      <c r="K60" s="2"/>
      <c r="L60" s="2"/>
      <c r="M60" s="2"/>
      <c r="N60" s="2"/>
    </row>
    <row r="61" spans="1:14" ht="12.75">
      <c r="A61" s="104"/>
      <c r="B61" s="104"/>
      <c r="C61" s="104"/>
      <c r="D61" s="104"/>
      <c r="E61" s="104"/>
      <c r="F61" s="104"/>
      <c r="G61" s="104"/>
      <c r="H61" s="104"/>
      <c r="I61" s="104"/>
      <c r="J61" s="104"/>
      <c r="K61" s="2"/>
      <c r="L61" s="2"/>
      <c r="M61" s="2"/>
      <c r="N61" s="2"/>
    </row>
    <row r="62" spans="1:14" ht="12.75">
      <c r="A62" s="104"/>
      <c r="B62" s="104"/>
      <c r="C62" s="104"/>
      <c r="D62" s="104"/>
      <c r="E62" s="104"/>
      <c r="F62" s="104"/>
      <c r="G62" s="104"/>
      <c r="H62" s="104"/>
      <c r="I62" s="104"/>
      <c r="J62" s="104"/>
      <c r="K62" s="2"/>
      <c r="L62" s="2"/>
      <c r="M62" s="2"/>
      <c r="N62" s="2"/>
    </row>
    <row r="63" spans="1:14" ht="12.75">
      <c r="A63" s="104"/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</row>
    <row r="64" spans="1:14" ht="12.75">
      <c r="A64" s="104"/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</row>
    <row r="65" spans="1:14" ht="12.75">
      <c r="A65" s="104"/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</row>
    <row r="66" spans="1:14" ht="12.75">
      <c r="A66" s="104"/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</row>
    <row r="67" spans="1:14" ht="12.75">
      <c r="A67" s="104"/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</row>
    <row r="68" spans="1:14" ht="12.75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</row>
    <row r="69" spans="1:14" ht="12.75">
      <c r="A69" s="104"/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</row>
    <row r="70" spans="1:14" ht="12.75">
      <c r="A70" s="104"/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</row>
    <row r="71" spans="1:14" ht="12.75">
      <c r="A71" s="104"/>
      <c r="B71" s="104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</row>
    <row r="72" spans="1:14" ht="12.75">
      <c r="A72" s="104"/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</row>
    <row r="73" spans="1:14" ht="12.75">
      <c r="A73" s="104"/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</row>
    <row r="74" spans="1:14" ht="12.75">
      <c r="A74" s="104"/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</row>
    <row r="75" spans="1:14" ht="12.75">
      <c r="A75" s="104"/>
      <c r="B75" s="104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</row>
    <row r="76" spans="1:14" ht="12.75">
      <c r="A76" s="104"/>
      <c r="B76" s="104"/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</row>
    <row r="77" spans="1:14" ht="12.75">
      <c r="A77" s="104"/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</row>
    <row r="78" spans="1:14" ht="12.75">
      <c r="A78" s="104"/>
      <c r="B78" s="104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</row>
    <row r="79" spans="1:14" ht="12.75">
      <c r="A79" s="104"/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</row>
    <row r="80" spans="1:14" ht="12.75">
      <c r="A80" s="104"/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</row>
    <row r="81" spans="1:14" ht="12.75">
      <c r="A81" s="104"/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</row>
    <row r="82" spans="1:14" ht="12.75">
      <c r="A82" s="104"/>
      <c r="B82" s="104"/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</row>
    <row r="83" spans="1:14" ht="12.75">
      <c r="A83" s="104"/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</row>
    <row r="84" spans="1:14" ht="12.75">
      <c r="A84" s="104"/>
      <c r="B84" s="104"/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</row>
    <row r="85" spans="1:14" ht="12.75">
      <c r="A85" s="104"/>
      <c r="B85" s="104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</row>
    <row r="86" spans="1:14" ht="12.75">
      <c r="A86" s="104"/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</row>
    <row r="87" spans="1:14" ht="12.75">
      <c r="A87" s="104"/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</row>
    <row r="88" spans="1:14" ht="12.75">
      <c r="A88" s="104"/>
      <c r="B88" s="104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</row>
    <row r="89" spans="1:14" ht="12.75">
      <c r="A89" s="104"/>
      <c r="B89" s="104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</row>
    <row r="90" spans="1:14" ht="12.75">
      <c r="A90" s="104"/>
      <c r="B90" s="104"/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</row>
    <row r="91" spans="1:14" ht="12.75">
      <c r="A91" s="104"/>
      <c r="B91" s="104"/>
      <c r="C91" s="104"/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104"/>
    </row>
    <row r="92" spans="1:14" ht="12.75">
      <c r="A92" s="104"/>
      <c r="B92" s="104"/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</row>
    <row r="93" spans="1:14" ht="12.75">
      <c r="A93" s="104"/>
      <c r="B93" s="104"/>
      <c r="C93" s="104"/>
      <c r="D93" s="104"/>
      <c r="E93" s="104"/>
      <c r="F93" s="104"/>
      <c r="G93" s="104"/>
      <c r="H93" s="104"/>
      <c r="I93" s="104"/>
      <c r="J93" s="104"/>
      <c r="K93" s="104"/>
      <c r="L93" s="104"/>
      <c r="M93" s="104"/>
      <c r="N93" s="104"/>
    </row>
    <row r="94" spans="1:14" ht="12.75">
      <c r="A94" s="104"/>
      <c r="B94" s="104"/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</row>
    <row r="95" spans="1:14" ht="12.75">
      <c r="A95" s="104"/>
      <c r="B95" s="104"/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</row>
    <row r="96" spans="1:14" ht="12.75">
      <c r="A96" s="104"/>
      <c r="B96" s="104"/>
      <c r="C96" s="104"/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04"/>
    </row>
    <row r="97" spans="1:14" ht="12.75">
      <c r="A97" s="104"/>
      <c r="B97" s="104"/>
      <c r="C97" s="104"/>
      <c r="D97" s="104"/>
      <c r="E97" s="104"/>
      <c r="F97" s="104"/>
      <c r="G97" s="104"/>
      <c r="H97" s="104"/>
      <c r="I97" s="104"/>
      <c r="J97" s="104"/>
      <c r="K97" s="104"/>
      <c r="L97" s="104"/>
      <c r="M97" s="104"/>
      <c r="N97" s="104"/>
    </row>
    <row r="98" spans="1:14" ht="12.75">
      <c r="A98" s="104"/>
      <c r="B98" s="104"/>
      <c r="C98" s="104"/>
      <c r="D98" s="104"/>
      <c r="E98" s="104"/>
      <c r="F98" s="104"/>
      <c r="G98" s="104"/>
      <c r="H98" s="104"/>
      <c r="I98" s="104"/>
      <c r="J98" s="104"/>
      <c r="K98" s="104"/>
      <c r="L98" s="104"/>
      <c r="M98" s="104"/>
      <c r="N98" s="104"/>
    </row>
    <row r="99" spans="1:14" ht="12.75">
      <c r="A99" s="104"/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 s="104"/>
      <c r="M99" s="104"/>
      <c r="N99" s="104"/>
    </row>
    <row r="100" spans="1:14" ht="12.75">
      <c r="A100" s="104"/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</row>
    <row r="101" spans="1:14" ht="12.75">
      <c r="A101" s="104"/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  <c r="N101" s="104"/>
    </row>
    <row r="102" spans="1:14" ht="12.75">
      <c r="A102" s="104"/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</row>
    <row r="103" spans="1:14" ht="12.75">
      <c r="A103" s="104"/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</row>
  </sheetData>
  <sheetProtection/>
  <mergeCells count="1">
    <mergeCell ref="C2:N2"/>
  </mergeCells>
  <printOptions horizontalCentered="1" verticalCentered="1"/>
  <pageMargins left="0.1968503937007874" right="0.1968503937007874" top="0.3937007874015748" bottom="0.35433070866141736" header="0.4330708661417323" footer="0.31496062992125984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10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75390625" style="1" customWidth="1"/>
    <col min="2" max="2" width="15.25390625" style="1" customWidth="1"/>
    <col min="3" max="14" width="7.625" style="1" customWidth="1"/>
    <col min="15" max="15" width="8.875" style="2" customWidth="1"/>
    <col min="16" max="16" width="10.25390625" style="2" customWidth="1"/>
    <col min="17" max="17" width="11.00390625" style="2" customWidth="1"/>
    <col min="18" max="16384" width="9.125" style="2" customWidth="1"/>
  </cols>
  <sheetData>
    <row r="1" ht="13.5" thickBot="1"/>
    <row r="2" spans="1:15" ht="42" customHeight="1" thickBot="1">
      <c r="A2" s="50"/>
      <c r="B2" s="142"/>
      <c r="D2" s="346" t="s">
        <v>151</v>
      </c>
      <c r="E2" s="347"/>
      <c r="F2" s="347"/>
      <c r="G2" s="347"/>
      <c r="H2" s="347"/>
      <c r="I2" s="347"/>
      <c r="J2" s="347"/>
      <c r="K2" s="347"/>
      <c r="L2" s="347"/>
      <c r="M2" s="347"/>
      <c r="N2" s="348"/>
      <c r="O2" s="143"/>
    </row>
    <row r="3" spans="1:15" ht="13.5" customHeight="1">
      <c r="A3" s="4"/>
      <c r="B3" s="4"/>
      <c r="C3" s="4"/>
      <c r="D3" s="4"/>
      <c r="E3" s="4"/>
      <c r="F3" s="4"/>
      <c r="G3" s="4"/>
      <c r="H3" s="5"/>
      <c r="I3" s="5"/>
      <c r="J3" s="5"/>
      <c r="K3" s="5"/>
      <c r="L3" s="4"/>
      <c r="M3" s="4"/>
      <c r="N3" s="4"/>
      <c r="O3" s="6"/>
    </row>
    <row r="4" spans="1:17" ht="23.25" customHeight="1">
      <c r="A4" s="34"/>
      <c r="B4" s="35"/>
      <c r="C4" s="144" t="s">
        <v>58</v>
      </c>
      <c r="D4" s="145" t="s">
        <v>64</v>
      </c>
      <c r="E4" s="144" t="s">
        <v>60</v>
      </c>
      <c r="F4" s="145" t="s">
        <v>61</v>
      </c>
      <c r="G4" s="144" t="s">
        <v>127</v>
      </c>
      <c r="H4" s="145" t="s">
        <v>74</v>
      </c>
      <c r="I4" s="144" t="s">
        <v>130</v>
      </c>
      <c r="J4" s="145" t="s">
        <v>66</v>
      </c>
      <c r="K4" s="144" t="s">
        <v>70</v>
      </c>
      <c r="L4" s="145" t="s">
        <v>90</v>
      </c>
      <c r="M4" s="144" t="s">
        <v>68</v>
      </c>
      <c r="N4" s="145" t="s">
        <v>69</v>
      </c>
      <c r="O4" s="168" t="s">
        <v>1</v>
      </c>
      <c r="P4" s="53" t="s">
        <v>22</v>
      </c>
      <c r="Q4" s="166" t="s">
        <v>167</v>
      </c>
    </row>
    <row r="5" spans="1:17" ht="23.25" customHeight="1">
      <c r="A5" s="146" t="s">
        <v>23</v>
      </c>
      <c r="B5" s="147" t="s">
        <v>75</v>
      </c>
      <c r="C5" s="148" t="s">
        <v>152</v>
      </c>
      <c r="D5" s="149" t="s">
        <v>25</v>
      </c>
      <c r="E5" s="148" t="s">
        <v>153</v>
      </c>
      <c r="F5" s="149" t="s">
        <v>154</v>
      </c>
      <c r="G5" s="148" t="s">
        <v>155</v>
      </c>
      <c r="H5" s="149" t="s">
        <v>156</v>
      </c>
      <c r="I5" s="148" t="s">
        <v>157</v>
      </c>
      <c r="J5" s="149" t="s">
        <v>158</v>
      </c>
      <c r="K5" s="148" t="s">
        <v>159</v>
      </c>
      <c r="L5" s="149" t="s">
        <v>160</v>
      </c>
      <c r="M5" s="148" t="s">
        <v>161</v>
      </c>
      <c r="N5" s="149" t="s">
        <v>162</v>
      </c>
      <c r="O5" s="169" t="s">
        <v>22</v>
      </c>
      <c r="P5" s="150" t="s">
        <v>163</v>
      </c>
      <c r="Q5" s="167" t="s">
        <v>168</v>
      </c>
    </row>
    <row r="6" spans="1:17" ht="19.5" customHeight="1">
      <c r="A6" s="151" t="s">
        <v>36</v>
      </c>
      <c r="B6" s="152" t="s">
        <v>14</v>
      </c>
      <c r="C6" s="153">
        <v>1284</v>
      </c>
      <c r="D6" s="154">
        <v>1142</v>
      </c>
      <c r="E6" s="153">
        <v>1545</v>
      </c>
      <c r="F6" s="155">
        <v>1420</v>
      </c>
      <c r="G6" s="153">
        <v>1352</v>
      </c>
      <c r="H6" s="155">
        <v>1118</v>
      </c>
      <c r="I6" s="153">
        <v>1095</v>
      </c>
      <c r="J6" s="155">
        <v>1005</v>
      </c>
      <c r="K6" s="153">
        <v>1063</v>
      </c>
      <c r="L6" s="155">
        <v>1066</v>
      </c>
      <c r="M6" s="154">
        <v>1358</v>
      </c>
      <c r="N6" s="155">
        <v>1601</v>
      </c>
      <c r="O6" s="156">
        <f aca="true" t="shared" si="0" ref="O6:O26">SUM(C6:N6)</f>
        <v>15049</v>
      </c>
      <c r="P6" s="171">
        <f aca="true" t="shared" si="1" ref="P6:P26">SUM(C6:N6)-SMALL(C6:N6,1)-SMALL(C6:N6,2)</f>
        <v>12981</v>
      </c>
      <c r="Q6" s="170">
        <f>P6*0.4217</f>
        <v>5474.0877</v>
      </c>
    </row>
    <row r="7" spans="1:17" ht="19.5" customHeight="1">
      <c r="A7" s="151" t="s">
        <v>37</v>
      </c>
      <c r="B7" s="157" t="s">
        <v>104</v>
      </c>
      <c r="C7" s="153">
        <v>1282</v>
      </c>
      <c r="D7" s="155">
        <v>600</v>
      </c>
      <c r="E7" s="153">
        <v>1402</v>
      </c>
      <c r="F7" s="155">
        <v>1388</v>
      </c>
      <c r="G7" s="153">
        <v>1343</v>
      </c>
      <c r="H7" s="154">
        <v>1288</v>
      </c>
      <c r="I7" s="153">
        <v>1029</v>
      </c>
      <c r="J7" s="155">
        <v>715</v>
      </c>
      <c r="K7" s="153">
        <v>1117</v>
      </c>
      <c r="L7" s="155">
        <v>1147</v>
      </c>
      <c r="M7" s="153">
        <v>1294</v>
      </c>
      <c r="N7" s="172">
        <v>1668</v>
      </c>
      <c r="O7" s="156">
        <f t="shared" si="0"/>
        <v>14273</v>
      </c>
      <c r="P7" s="171">
        <f t="shared" si="1"/>
        <v>12958</v>
      </c>
      <c r="Q7" s="170">
        <f aca="true" t="shared" si="2" ref="Q7:Q26">P7*0.4217</f>
        <v>5464.3886</v>
      </c>
    </row>
    <row r="8" spans="1:17" ht="19.5" customHeight="1">
      <c r="A8" s="151" t="s">
        <v>38</v>
      </c>
      <c r="B8" s="157" t="s">
        <v>8</v>
      </c>
      <c r="C8" s="153">
        <v>1332</v>
      </c>
      <c r="D8" s="155">
        <v>968</v>
      </c>
      <c r="E8" s="153">
        <v>1112</v>
      </c>
      <c r="F8" s="155">
        <v>1409</v>
      </c>
      <c r="G8" s="153">
        <v>1157</v>
      </c>
      <c r="H8" s="155">
        <v>1265</v>
      </c>
      <c r="I8" s="153">
        <v>1174</v>
      </c>
      <c r="J8" s="155">
        <v>1061</v>
      </c>
      <c r="K8" s="153">
        <v>1111</v>
      </c>
      <c r="L8" s="154">
        <v>1392</v>
      </c>
      <c r="M8" s="153">
        <v>1320</v>
      </c>
      <c r="N8" s="155">
        <v>1375</v>
      </c>
      <c r="O8" s="156">
        <f t="shared" si="0"/>
        <v>14676</v>
      </c>
      <c r="P8" s="171">
        <f t="shared" si="1"/>
        <v>12647</v>
      </c>
      <c r="Q8" s="170">
        <f t="shared" si="2"/>
        <v>5333.2399000000005</v>
      </c>
    </row>
    <row r="9" spans="1:17" ht="19.5" customHeight="1">
      <c r="A9" s="151" t="s">
        <v>40</v>
      </c>
      <c r="B9" s="158" t="s">
        <v>47</v>
      </c>
      <c r="C9" s="153">
        <v>1306</v>
      </c>
      <c r="D9" s="155">
        <v>1069</v>
      </c>
      <c r="E9" s="153">
        <v>1185</v>
      </c>
      <c r="F9" s="154">
        <v>1440</v>
      </c>
      <c r="G9" s="153">
        <v>1141</v>
      </c>
      <c r="H9" s="155">
        <v>1257</v>
      </c>
      <c r="I9" s="153">
        <v>1104</v>
      </c>
      <c r="J9" s="155">
        <v>958</v>
      </c>
      <c r="K9" s="154">
        <v>1298</v>
      </c>
      <c r="L9" s="155">
        <v>1216</v>
      </c>
      <c r="M9" s="153">
        <v>1124</v>
      </c>
      <c r="N9" s="155">
        <v>1328</v>
      </c>
      <c r="O9" s="156">
        <f t="shared" si="0"/>
        <v>14426</v>
      </c>
      <c r="P9" s="171">
        <f t="shared" si="1"/>
        <v>12399</v>
      </c>
      <c r="Q9" s="170">
        <f t="shared" si="2"/>
        <v>5228.6583</v>
      </c>
    </row>
    <row r="10" spans="1:17" ht="19.5" customHeight="1">
      <c r="A10" s="151" t="s">
        <v>41</v>
      </c>
      <c r="B10" s="158" t="s">
        <v>52</v>
      </c>
      <c r="C10" s="154">
        <v>1371</v>
      </c>
      <c r="D10" s="155">
        <v>1030</v>
      </c>
      <c r="E10" s="153">
        <v>1509</v>
      </c>
      <c r="F10" s="155">
        <v>1351</v>
      </c>
      <c r="G10" s="153">
        <v>1324</v>
      </c>
      <c r="H10" s="155">
        <v>842</v>
      </c>
      <c r="I10" s="153">
        <v>1020</v>
      </c>
      <c r="J10" s="155">
        <v>1059</v>
      </c>
      <c r="K10" s="153">
        <v>1200</v>
      </c>
      <c r="L10" s="155">
        <v>815</v>
      </c>
      <c r="M10" s="153">
        <v>1116</v>
      </c>
      <c r="N10" s="155">
        <v>1198</v>
      </c>
      <c r="O10" s="156">
        <f t="shared" si="0"/>
        <v>13835</v>
      </c>
      <c r="P10" s="171">
        <f t="shared" si="1"/>
        <v>12178</v>
      </c>
      <c r="Q10" s="170">
        <f t="shared" si="2"/>
        <v>5135.4626</v>
      </c>
    </row>
    <row r="11" spans="1:17" ht="19.5" customHeight="1">
      <c r="A11" s="151" t="s">
        <v>42</v>
      </c>
      <c r="B11" s="158" t="s">
        <v>10</v>
      </c>
      <c r="C11" s="153">
        <v>1004</v>
      </c>
      <c r="D11" s="155">
        <v>1042</v>
      </c>
      <c r="E11" s="153">
        <v>1357</v>
      </c>
      <c r="F11" s="155">
        <v>1374</v>
      </c>
      <c r="G11" s="153">
        <v>1300</v>
      </c>
      <c r="H11" s="155">
        <v>1179</v>
      </c>
      <c r="I11" s="153">
        <v>975</v>
      </c>
      <c r="J11" s="155">
        <v>1148</v>
      </c>
      <c r="K11" s="153">
        <v>1265</v>
      </c>
      <c r="L11" s="155">
        <v>1035</v>
      </c>
      <c r="M11" s="153">
        <v>722</v>
      </c>
      <c r="N11" s="155">
        <v>1314</v>
      </c>
      <c r="O11" s="156">
        <f t="shared" si="0"/>
        <v>13715</v>
      </c>
      <c r="P11" s="171">
        <f t="shared" si="1"/>
        <v>12018</v>
      </c>
      <c r="Q11" s="170">
        <f t="shared" si="2"/>
        <v>5067.9906</v>
      </c>
    </row>
    <row r="12" spans="1:17" ht="19.5" customHeight="1">
      <c r="A12" s="151" t="s">
        <v>43</v>
      </c>
      <c r="B12" s="158" t="s">
        <v>4</v>
      </c>
      <c r="C12" s="153">
        <v>1337</v>
      </c>
      <c r="D12" s="155">
        <v>1031</v>
      </c>
      <c r="E12" s="153">
        <v>1412</v>
      </c>
      <c r="F12" s="155">
        <v>1356</v>
      </c>
      <c r="G12" s="153">
        <v>1173</v>
      </c>
      <c r="H12" s="155">
        <v>1210</v>
      </c>
      <c r="I12" s="153">
        <v>829</v>
      </c>
      <c r="J12" s="155">
        <v>887</v>
      </c>
      <c r="K12" s="153">
        <v>1208</v>
      </c>
      <c r="L12" s="155">
        <v>869</v>
      </c>
      <c r="M12" s="153">
        <v>905</v>
      </c>
      <c r="N12" s="155">
        <v>1369</v>
      </c>
      <c r="O12" s="156">
        <f t="shared" si="0"/>
        <v>13586</v>
      </c>
      <c r="P12" s="171">
        <f t="shared" si="1"/>
        <v>11888</v>
      </c>
      <c r="Q12" s="170">
        <f t="shared" si="2"/>
        <v>5013.1696</v>
      </c>
    </row>
    <row r="13" spans="1:17" ht="19.5" customHeight="1">
      <c r="A13" s="151" t="s">
        <v>44</v>
      </c>
      <c r="B13" s="158" t="s">
        <v>2</v>
      </c>
      <c r="C13" s="153">
        <v>1280</v>
      </c>
      <c r="D13" s="155">
        <v>1121</v>
      </c>
      <c r="E13" s="153">
        <v>1273</v>
      </c>
      <c r="F13" s="155">
        <v>1333</v>
      </c>
      <c r="G13" s="153">
        <v>1288</v>
      </c>
      <c r="H13" s="155">
        <v>934</v>
      </c>
      <c r="I13" s="153">
        <v>1039</v>
      </c>
      <c r="J13" s="155">
        <v>857</v>
      </c>
      <c r="K13" s="153">
        <v>1196</v>
      </c>
      <c r="L13" s="155">
        <v>1132</v>
      </c>
      <c r="M13" s="153">
        <v>1262</v>
      </c>
      <c r="N13" s="155">
        <v>955</v>
      </c>
      <c r="O13" s="156">
        <f t="shared" si="0"/>
        <v>13670</v>
      </c>
      <c r="P13" s="171">
        <f t="shared" si="1"/>
        <v>11879</v>
      </c>
      <c r="Q13" s="170">
        <f t="shared" si="2"/>
        <v>5009.3743</v>
      </c>
    </row>
    <row r="14" spans="1:17" ht="19.5" customHeight="1">
      <c r="A14" s="151" t="s">
        <v>45</v>
      </c>
      <c r="B14" s="158" t="s">
        <v>6</v>
      </c>
      <c r="C14" s="153">
        <v>0</v>
      </c>
      <c r="D14" s="155">
        <v>1074</v>
      </c>
      <c r="E14" s="153">
        <v>1011</v>
      </c>
      <c r="F14" s="155">
        <v>1301</v>
      </c>
      <c r="G14" s="154">
        <v>1474</v>
      </c>
      <c r="H14" s="155">
        <v>1020</v>
      </c>
      <c r="I14" s="153">
        <v>730</v>
      </c>
      <c r="J14" s="155">
        <v>1114</v>
      </c>
      <c r="K14" s="153">
        <v>1152</v>
      </c>
      <c r="L14" s="155">
        <v>1228</v>
      </c>
      <c r="M14" s="153">
        <v>1258</v>
      </c>
      <c r="N14" s="155">
        <v>1245</v>
      </c>
      <c r="O14" s="156">
        <f t="shared" si="0"/>
        <v>12607</v>
      </c>
      <c r="P14" s="171">
        <f t="shared" si="1"/>
        <v>11877</v>
      </c>
      <c r="Q14" s="170">
        <f t="shared" si="2"/>
        <v>5008.530900000001</v>
      </c>
    </row>
    <row r="15" spans="1:17" ht="19.5" customHeight="1">
      <c r="A15" s="151" t="s">
        <v>46</v>
      </c>
      <c r="B15" s="158" t="s">
        <v>150</v>
      </c>
      <c r="C15" s="153">
        <v>1163</v>
      </c>
      <c r="D15" s="155">
        <v>861</v>
      </c>
      <c r="E15" s="153">
        <v>1258</v>
      </c>
      <c r="F15" s="155">
        <v>1405</v>
      </c>
      <c r="G15" s="153">
        <v>953</v>
      </c>
      <c r="H15" s="155">
        <v>1105</v>
      </c>
      <c r="I15" s="154">
        <v>1185</v>
      </c>
      <c r="J15" s="155">
        <v>396</v>
      </c>
      <c r="K15" s="153">
        <v>1119</v>
      </c>
      <c r="L15" s="155">
        <v>1087</v>
      </c>
      <c r="M15" s="153">
        <v>1099</v>
      </c>
      <c r="N15" s="155">
        <v>1119</v>
      </c>
      <c r="O15" s="156">
        <f t="shared" si="0"/>
        <v>12750</v>
      </c>
      <c r="P15" s="171">
        <f t="shared" si="1"/>
        <v>11493</v>
      </c>
      <c r="Q15" s="170">
        <f t="shared" si="2"/>
        <v>4846.5981</v>
      </c>
    </row>
    <row r="16" spans="1:17" ht="19.5" customHeight="1">
      <c r="A16" s="151" t="s">
        <v>48</v>
      </c>
      <c r="B16" s="158" t="s">
        <v>56</v>
      </c>
      <c r="C16" s="153">
        <v>1247</v>
      </c>
      <c r="D16" s="155">
        <v>725</v>
      </c>
      <c r="E16" s="153">
        <v>1421</v>
      </c>
      <c r="F16" s="155">
        <v>1081</v>
      </c>
      <c r="G16" s="153">
        <v>1059</v>
      </c>
      <c r="H16" s="155">
        <v>1179</v>
      </c>
      <c r="I16" s="153">
        <v>922</v>
      </c>
      <c r="J16" s="155">
        <v>780</v>
      </c>
      <c r="K16" s="153">
        <v>965</v>
      </c>
      <c r="L16" s="155">
        <v>1239</v>
      </c>
      <c r="M16" s="153">
        <v>973</v>
      </c>
      <c r="N16" s="155">
        <v>1367</v>
      </c>
      <c r="O16" s="156">
        <f t="shared" si="0"/>
        <v>12958</v>
      </c>
      <c r="P16" s="171">
        <f t="shared" si="1"/>
        <v>11453</v>
      </c>
      <c r="Q16" s="170">
        <f t="shared" si="2"/>
        <v>4829.730100000001</v>
      </c>
    </row>
    <row r="17" spans="1:17" ht="19.5" customHeight="1">
      <c r="A17" s="151" t="s">
        <v>49</v>
      </c>
      <c r="B17" s="158" t="s">
        <v>9</v>
      </c>
      <c r="C17" s="153">
        <v>418</v>
      </c>
      <c r="D17" s="155">
        <v>836</v>
      </c>
      <c r="E17" s="154">
        <v>1644</v>
      </c>
      <c r="F17" s="155">
        <v>964</v>
      </c>
      <c r="G17" s="153">
        <v>1183</v>
      </c>
      <c r="H17" s="155">
        <v>988</v>
      </c>
      <c r="I17" s="153">
        <v>913</v>
      </c>
      <c r="J17" s="154">
        <v>1201</v>
      </c>
      <c r="K17" s="153">
        <v>1195</v>
      </c>
      <c r="L17" s="155">
        <v>535</v>
      </c>
      <c r="M17" s="153">
        <v>1046</v>
      </c>
      <c r="N17" s="155">
        <v>1371</v>
      </c>
      <c r="O17" s="156">
        <f t="shared" si="0"/>
        <v>12294</v>
      </c>
      <c r="P17" s="171">
        <f t="shared" si="1"/>
        <v>11341</v>
      </c>
      <c r="Q17" s="170">
        <f t="shared" si="2"/>
        <v>4782.4997</v>
      </c>
    </row>
    <row r="18" spans="1:17" ht="19.5" customHeight="1">
      <c r="A18" s="37" t="s">
        <v>50</v>
      </c>
      <c r="B18" s="159" t="s">
        <v>17</v>
      </c>
      <c r="C18" s="160">
        <v>1199</v>
      </c>
      <c r="D18" s="161">
        <v>725</v>
      </c>
      <c r="E18" s="160">
        <v>736</v>
      </c>
      <c r="F18" s="161">
        <v>1161</v>
      </c>
      <c r="G18" s="160">
        <v>1232</v>
      </c>
      <c r="H18" s="161">
        <v>997</v>
      </c>
      <c r="I18" s="160">
        <v>722</v>
      </c>
      <c r="J18" s="161">
        <v>670</v>
      </c>
      <c r="K18" s="160">
        <v>946</v>
      </c>
      <c r="L18" s="161">
        <v>1107</v>
      </c>
      <c r="M18" s="160">
        <v>901</v>
      </c>
      <c r="N18" s="161">
        <v>1303</v>
      </c>
      <c r="O18" s="156">
        <f t="shared" si="0"/>
        <v>11699</v>
      </c>
      <c r="P18" s="162">
        <f t="shared" si="1"/>
        <v>10307</v>
      </c>
      <c r="Q18" s="170">
        <f t="shared" si="2"/>
        <v>4346.4619</v>
      </c>
    </row>
    <row r="19" spans="1:17" ht="19.5" customHeight="1">
      <c r="A19" s="151" t="s">
        <v>51</v>
      </c>
      <c r="B19" s="163" t="s">
        <v>164</v>
      </c>
      <c r="C19" s="153">
        <v>1197</v>
      </c>
      <c r="D19" s="155">
        <v>929</v>
      </c>
      <c r="E19" s="153">
        <v>1223</v>
      </c>
      <c r="F19" s="155">
        <v>763</v>
      </c>
      <c r="G19" s="153">
        <v>1213</v>
      </c>
      <c r="H19" s="155">
        <v>440</v>
      </c>
      <c r="I19" s="153">
        <v>754</v>
      </c>
      <c r="J19" s="155">
        <v>946</v>
      </c>
      <c r="K19" s="153">
        <v>892</v>
      </c>
      <c r="L19" s="155">
        <v>1036</v>
      </c>
      <c r="M19" s="153">
        <v>848</v>
      </c>
      <c r="N19" s="155">
        <v>1161</v>
      </c>
      <c r="O19" s="156">
        <f t="shared" si="0"/>
        <v>11402</v>
      </c>
      <c r="P19" s="162">
        <f t="shared" si="1"/>
        <v>10208</v>
      </c>
      <c r="Q19" s="170">
        <f t="shared" si="2"/>
        <v>4304.7136</v>
      </c>
    </row>
    <row r="20" spans="1:17" ht="19.5" customHeight="1">
      <c r="A20" s="151" t="s">
        <v>53</v>
      </c>
      <c r="B20" s="163" t="s">
        <v>19</v>
      </c>
      <c r="C20" s="153">
        <v>883</v>
      </c>
      <c r="D20" s="155">
        <v>599</v>
      </c>
      <c r="E20" s="153">
        <v>667</v>
      </c>
      <c r="F20" s="155">
        <v>1230</v>
      </c>
      <c r="G20" s="153">
        <v>924</v>
      </c>
      <c r="H20" s="155">
        <v>790</v>
      </c>
      <c r="I20" s="153">
        <v>636</v>
      </c>
      <c r="J20" s="155">
        <v>886</v>
      </c>
      <c r="K20" s="153">
        <v>1120</v>
      </c>
      <c r="L20" s="155">
        <v>647</v>
      </c>
      <c r="M20" s="153">
        <v>1037</v>
      </c>
      <c r="N20" s="155">
        <v>1070</v>
      </c>
      <c r="O20" s="156">
        <f t="shared" si="0"/>
        <v>10489</v>
      </c>
      <c r="P20" s="162">
        <f t="shared" si="1"/>
        <v>9254</v>
      </c>
      <c r="Q20" s="170">
        <f t="shared" si="2"/>
        <v>3902.4118000000003</v>
      </c>
    </row>
    <row r="21" spans="1:17" ht="19.5" customHeight="1">
      <c r="A21" s="151" t="s">
        <v>54</v>
      </c>
      <c r="B21" s="163" t="s">
        <v>123</v>
      </c>
      <c r="C21" s="153">
        <v>654</v>
      </c>
      <c r="D21" s="155">
        <v>251</v>
      </c>
      <c r="E21" s="153">
        <v>752</v>
      </c>
      <c r="F21" s="155">
        <v>547</v>
      </c>
      <c r="G21" s="153">
        <v>800</v>
      </c>
      <c r="H21" s="155">
        <v>991</v>
      </c>
      <c r="I21" s="153">
        <v>751</v>
      </c>
      <c r="J21" s="155">
        <v>502</v>
      </c>
      <c r="K21" s="153">
        <v>1063</v>
      </c>
      <c r="L21" s="155">
        <v>851</v>
      </c>
      <c r="M21" s="153">
        <v>1181</v>
      </c>
      <c r="N21" s="155">
        <v>1040</v>
      </c>
      <c r="O21" s="156">
        <f t="shared" si="0"/>
        <v>9383</v>
      </c>
      <c r="P21" s="162">
        <f t="shared" si="1"/>
        <v>8630</v>
      </c>
      <c r="Q21" s="170">
        <f t="shared" si="2"/>
        <v>3639.271</v>
      </c>
    </row>
    <row r="22" spans="1:17" ht="19.5" customHeight="1">
      <c r="A22" s="151" t="s">
        <v>55</v>
      </c>
      <c r="B22" s="163" t="s">
        <v>16</v>
      </c>
      <c r="C22" s="153">
        <v>1025</v>
      </c>
      <c r="D22" s="155">
        <v>633</v>
      </c>
      <c r="E22" s="153">
        <v>1010</v>
      </c>
      <c r="F22" s="155">
        <v>1412</v>
      </c>
      <c r="G22" s="153">
        <v>797</v>
      </c>
      <c r="H22" s="155">
        <v>308</v>
      </c>
      <c r="I22" s="153">
        <v>385</v>
      </c>
      <c r="J22" s="155">
        <v>0</v>
      </c>
      <c r="K22" s="153">
        <v>698</v>
      </c>
      <c r="L22" s="155">
        <v>1132</v>
      </c>
      <c r="M22" s="153">
        <v>642</v>
      </c>
      <c r="N22" s="155">
        <v>472</v>
      </c>
      <c r="O22" s="156">
        <f t="shared" si="0"/>
        <v>8514</v>
      </c>
      <c r="P22" s="162">
        <f t="shared" si="1"/>
        <v>8206</v>
      </c>
      <c r="Q22" s="170">
        <f t="shared" si="2"/>
        <v>3460.4702</v>
      </c>
    </row>
    <row r="23" spans="1:17" ht="19.5" customHeight="1">
      <c r="A23" s="151" t="s">
        <v>105</v>
      </c>
      <c r="B23" s="163" t="s">
        <v>11</v>
      </c>
      <c r="C23" s="153">
        <v>770</v>
      </c>
      <c r="D23" s="155">
        <v>987</v>
      </c>
      <c r="E23" s="153">
        <v>1205</v>
      </c>
      <c r="F23" s="155">
        <v>375</v>
      </c>
      <c r="G23" s="153">
        <v>893</v>
      </c>
      <c r="H23" s="155">
        <v>673</v>
      </c>
      <c r="I23" s="153">
        <v>572</v>
      </c>
      <c r="J23" s="155">
        <v>972</v>
      </c>
      <c r="K23" s="153">
        <v>251</v>
      </c>
      <c r="L23" s="155">
        <v>433</v>
      </c>
      <c r="M23" s="153">
        <v>315</v>
      </c>
      <c r="N23" s="155">
        <v>916</v>
      </c>
      <c r="O23" s="156">
        <f t="shared" si="0"/>
        <v>8362</v>
      </c>
      <c r="P23" s="162">
        <f t="shared" si="1"/>
        <v>7796</v>
      </c>
      <c r="Q23" s="170">
        <f t="shared" si="2"/>
        <v>3287.5732000000003</v>
      </c>
    </row>
    <row r="24" spans="1:17" ht="19.5" customHeight="1">
      <c r="A24" s="151" t="s">
        <v>106</v>
      </c>
      <c r="B24" s="163" t="s">
        <v>165</v>
      </c>
      <c r="C24" s="153">
        <v>310</v>
      </c>
      <c r="D24" s="155">
        <v>0</v>
      </c>
      <c r="E24" s="153">
        <v>179</v>
      </c>
      <c r="F24" s="155">
        <v>223</v>
      </c>
      <c r="G24" s="153">
        <v>118</v>
      </c>
      <c r="H24" s="155">
        <v>609</v>
      </c>
      <c r="I24" s="153">
        <v>0</v>
      </c>
      <c r="J24" s="155">
        <v>0</v>
      </c>
      <c r="K24" s="153">
        <v>459</v>
      </c>
      <c r="L24" s="155">
        <v>0</v>
      </c>
      <c r="M24" s="153">
        <v>925</v>
      </c>
      <c r="N24" s="155">
        <v>867</v>
      </c>
      <c r="O24" s="156">
        <f t="shared" si="0"/>
        <v>3690</v>
      </c>
      <c r="P24" s="162">
        <f t="shared" si="1"/>
        <v>3690</v>
      </c>
      <c r="Q24" s="170">
        <f t="shared" si="2"/>
        <v>1556.073</v>
      </c>
    </row>
    <row r="25" spans="1:17" ht="19.5" customHeight="1">
      <c r="A25" s="151" t="s">
        <v>122</v>
      </c>
      <c r="B25" s="163" t="s">
        <v>18</v>
      </c>
      <c r="C25" s="153">
        <v>0</v>
      </c>
      <c r="D25" s="155">
        <v>0</v>
      </c>
      <c r="E25" s="153">
        <v>0</v>
      </c>
      <c r="F25" s="155">
        <v>310</v>
      </c>
      <c r="G25" s="153">
        <v>111</v>
      </c>
      <c r="H25" s="155">
        <v>0</v>
      </c>
      <c r="I25" s="153">
        <v>0</v>
      </c>
      <c r="J25" s="155">
        <v>0</v>
      </c>
      <c r="K25" s="153">
        <v>0</v>
      </c>
      <c r="L25" s="155">
        <v>0</v>
      </c>
      <c r="M25" s="153">
        <v>0</v>
      </c>
      <c r="N25" s="155">
        <v>205</v>
      </c>
      <c r="O25" s="156">
        <f t="shared" si="0"/>
        <v>626</v>
      </c>
      <c r="P25" s="162">
        <f t="shared" si="1"/>
        <v>626</v>
      </c>
      <c r="Q25" s="170">
        <f t="shared" si="2"/>
        <v>263.9842</v>
      </c>
    </row>
    <row r="26" spans="1:17" ht="19.5" customHeight="1">
      <c r="A26" s="151" t="s">
        <v>166</v>
      </c>
      <c r="B26" s="163" t="s">
        <v>13</v>
      </c>
      <c r="C26" s="153">
        <v>36</v>
      </c>
      <c r="D26" s="155">
        <v>0</v>
      </c>
      <c r="E26" s="153">
        <v>0</v>
      </c>
      <c r="F26" s="155">
        <v>215</v>
      </c>
      <c r="G26" s="153">
        <v>19</v>
      </c>
      <c r="H26" s="155">
        <v>65</v>
      </c>
      <c r="I26" s="153">
        <v>1</v>
      </c>
      <c r="J26" s="155">
        <v>0</v>
      </c>
      <c r="K26" s="153">
        <v>0</v>
      </c>
      <c r="L26" s="155">
        <v>0</v>
      </c>
      <c r="M26" s="153">
        <v>0</v>
      </c>
      <c r="N26" s="155">
        <v>0</v>
      </c>
      <c r="O26" s="156">
        <f t="shared" si="0"/>
        <v>336</v>
      </c>
      <c r="P26" s="162">
        <f t="shared" si="1"/>
        <v>336</v>
      </c>
      <c r="Q26" s="170">
        <f t="shared" si="2"/>
        <v>141.6912</v>
      </c>
    </row>
    <row r="27" spans="2:17" ht="12" customHeight="1">
      <c r="B27" s="164" t="s">
        <v>89</v>
      </c>
      <c r="C27" s="165">
        <f aca="true" t="shared" si="3" ref="C27:O27">SUM(C6:C26)</f>
        <v>19098</v>
      </c>
      <c r="D27" s="165">
        <f t="shared" si="3"/>
        <v>15623</v>
      </c>
      <c r="E27" s="165">
        <f t="shared" si="3"/>
        <v>21901</v>
      </c>
      <c r="F27" s="165">
        <f t="shared" si="3"/>
        <v>22058</v>
      </c>
      <c r="G27" s="165">
        <f t="shared" si="3"/>
        <v>20854</v>
      </c>
      <c r="H27" s="165">
        <f t="shared" si="3"/>
        <v>18258</v>
      </c>
      <c r="I27" s="165">
        <f t="shared" si="3"/>
        <v>15836</v>
      </c>
      <c r="J27" s="165">
        <f t="shared" si="3"/>
        <v>15157</v>
      </c>
      <c r="K27" s="165">
        <f t="shared" si="3"/>
        <v>19318</v>
      </c>
      <c r="L27" s="165">
        <f t="shared" si="3"/>
        <v>17967</v>
      </c>
      <c r="M27" s="165">
        <f t="shared" si="3"/>
        <v>19326</v>
      </c>
      <c r="N27" s="165">
        <f t="shared" si="3"/>
        <v>22944</v>
      </c>
      <c r="O27" s="165">
        <f t="shared" si="3"/>
        <v>228340</v>
      </c>
      <c r="P27" s="165"/>
      <c r="Q27" s="142"/>
    </row>
    <row r="28" spans="2:17" ht="12" customHeight="1">
      <c r="B28" s="180" t="s">
        <v>172</v>
      </c>
      <c r="P28" s="142"/>
      <c r="Q28" s="142"/>
    </row>
    <row r="29" spans="1:14" ht="12.75" customHeight="1">
      <c r="A29" s="142"/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</row>
    <row r="30" spans="1:14" ht="12.75" customHeight="1">
      <c r="A30" s="142"/>
      <c r="B30" s="142"/>
      <c r="C30" s="142"/>
      <c r="D30" s="142"/>
      <c r="E30" s="142"/>
      <c r="F30" s="142"/>
      <c r="G30" s="142"/>
      <c r="H30" s="142"/>
      <c r="I30" s="142"/>
      <c r="J30" s="142"/>
      <c r="K30" s="2"/>
      <c r="L30" s="2"/>
      <c r="M30" s="2"/>
      <c r="N30" s="2"/>
    </row>
    <row r="31" spans="1:14" ht="12.75" customHeight="1">
      <c r="A31" s="142"/>
      <c r="B31" s="142"/>
      <c r="C31" s="142"/>
      <c r="D31" s="142"/>
      <c r="E31" s="142"/>
      <c r="F31" s="142"/>
      <c r="G31" s="142"/>
      <c r="H31" s="142"/>
      <c r="I31" s="142"/>
      <c r="J31" s="142"/>
      <c r="K31" s="2"/>
      <c r="L31" s="2"/>
      <c r="M31" s="2"/>
      <c r="N31" s="2"/>
    </row>
    <row r="32" spans="1:14" ht="12.75" customHeight="1">
      <c r="A32" s="142"/>
      <c r="B32" s="142"/>
      <c r="C32" s="142"/>
      <c r="D32" s="142"/>
      <c r="E32" s="142"/>
      <c r="F32" s="142"/>
      <c r="G32" s="142"/>
      <c r="H32" s="142"/>
      <c r="I32" s="142"/>
      <c r="J32" s="142"/>
      <c r="K32" s="2"/>
      <c r="L32" s="2"/>
      <c r="M32" s="2"/>
      <c r="N32" s="2"/>
    </row>
    <row r="33" spans="1:14" ht="12.75" customHeight="1">
      <c r="A33" s="142"/>
      <c r="B33" s="142"/>
      <c r="C33" s="142"/>
      <c r="D33" s="142"/>
      <c r="E33" s="142"/>
      <c r="F33" s="142"/>
      <c r="G33" s="142"/>
      <c r="H33" s="142"/>
      <c r="I33" s="142"/>
      <c r="J33" s="142"/>
      <c r="K33" s="2"/>
      <c r="L33" s="2"/>
      <c r="M33" s="2"/>
      <c r="N33" s="2"/>
    </row>
    <row r="34" spans="1:14" ht="12.75" customHeight="1">
      <c r="A34" s="142"/>
      <c r="B34" s="142"/>
      <c r="C34" s="142"/>
      <c r="D34" s="142"/>
      <c r="E34" s="142"/>
      <c r="F34" s="142"/>
      <c r="G34" s="142"/>
      <c r="H34" s="142"/>
      <c r="I34" s="142"/>
      <c r="J34" s="142"/>
      <c r="K34" s="2"/>
      <c r="L34" s="2"/>
      <c r="M34" s="2"/>
      <c r="N34" s="2"/>
    </row>
    <row r="35" spans="1:14" ht="12.75" customHeight="1">
      <c r="A35" s="142"/>
      <c r="B35" s="142"/>
      <c r="C35" s="142"/>
      <c r="D35" s="142"/>
      <c r="E35" s="142"/>
      <c r="F35" s="142"/>
      <c r="G35" s="142"/>
      <c r="H35" s="142"/>
      <c r="I35" s="142"/>
      <c r="J35" s="142"/>
      <c r="K35" s="2"/>
      <c r="L35" s="2"/>
      <c r="M35" s="2"/>
      <c r="N35" s="2"/>
    </row>
    <row r="36" spans="1:14" ht="12.75" customHeight="1">
      <c r="A36" s="142"/>
      <c r="B36" s="142"/>
      <c r="C36" s="142"/>
      <c r="D36" s="142"/>
      <c r="E36" s="142"/>
      <c r="F36" s="142"/>
      <c r="G36" s="142"/>
      <c r="H36" s="142"/>
      <c r="I36" s="142"/>
      <c r="J36" s="142"/>
      <c r="K36" s="2"/>
      <c r="L36" s="2"/>
      <c r="M36" s="2"/>
      <c r="N36" s="2"/>
    </row>
    <row r="37" spans="1:14" ht="12.75" customHeight="1">
      <c r="A37" s="142"/>
      <c r="B37" s="142"/>
      <c r="C37" s="142"/>
      <c r="D37" s="142"/>
      <c r="E37" s="142"/>
      <c r="F37" s="142"/>
      <c r="G37" s="142"/>
      <c r="H37" s="142"/>
      <c r="I37" s="142"/>
      <c r="J37" s="142"/>
      <c r="K37" s="2"/>
      <c r="L37" s="2"/>
      <c r="M37" s="2"/>
      <c r="N37" s="2"/>
    </row>
    <row r="38" spans="1:14" ht="12.75" customHeight="1">
      <c r="A38" s="142"/>
      <c r="B38" s="142"/>
      <c r="C38" s="142"/>
      <c r="D38" s="142"/>
      <c r="E38" s="142"/>
      <c r="F38" s="142"/>
      <c r="G38" s="142"/>
      <c r="H38" s="142"/>
      <c r="I38" s="142"/>
      <c r="J38" s="142"/>
      <c r="K38" s="2"/>
      <c r="L38" s="2"/>
      <c r="M38" s="2"/>
      <c r="N38" s="2"/>
    </row>
    <row r="39" spans="1:14" ht="12.75" customHeight="1">
      <c r="A39" s="142"/>
      <c r="B39" s="142"/>
      <c r="C39" s="142"/>
      <c r="D39" s="142"/>
      <c r="E39" s="142"/>
      <c r="F39" s="142"/>
      <c r="G39" s="142"/>
      <c r="H39" s="142"/>
      <c r="I39" s="142"/>
      <c r="J39" s="142"/>
      <c r="K39" s="2"/>
      <c r="L39" s="2"/>
      <c r="M39" s="2"/>
      <c r="N39" s="2"/>
    </row>
    <row r="40" spans="1:14" ht="12.75" customHeight="1">
      <c r="A40" s="142"/>
      <c r="B40" s="142"/>
      <c r="C40" s="142"/>
      <c r="D40" s="142"/>
      <c r="E40" s="142"/>
      <c r="F40" s="142"/>
      <c r="G40" s="142"/>
      <c r="H40" s="142"/>
      <c r="I40" s="142"/>
      <c r="J40" s="142"/>
      <c r="K40" s="2"/>
      <c r="L40" s="2"/>
      <c r="M40" s="2"/>
      <c r="N40" s="2"/>
    </row>
    <row r="41" spans="1:14" ht="12.75" customHeight="1">
      <c r="A41" s="142"/>
      <c r="B41" s="142"/>
      <c r="C41" s="142"/>
      <c r="D41" s="142"/>
      <c r="E41" s="142"/>
      <c r="F41" s="142"/>
      <c r="G41" s="142"/>
      <c r="H41" s="142"/>
      <c r="I41" s="142"/>
      <c r="J41" s="142"/>
      <c r="K41" s="2"/>
      <c r="L41" s="2"/>
      <c r="M41" s="2"/>
      <c r="N41" s="2"/>
    </row>
    <row r="42" spans="1:14" ht="12.75" customHeight="1">
      <c r="A42" s="142"/>
      <c r="B42" s="142"/>
      <c r="C42" s="142"/>
      <c r="D42" s="142"/>
      <c r="E42" s="142"/>
      <c r="F42" s="142"/>
      <c r="G42" s="142"/>
      <c r="H42" s="142"/>
      <c r="I42" s="142"/>
      <c r="J42" s="142"/>
      <c r="K42" s="2"/>
      <c r="L42" s="2"/>
      <c r="M42" s="2"/>
      <c r="N42" s="2"/>
    </row>
    <row r="43" spans="1:14" ht="12.75" customHeight="1">
      <c r="A43" s="142"/>
      <c r="B43" s="142"/>
      <c r="C43" s="142"/>
      <c r="D43" s="142"/>
      <c r="E43" s="142"/>
      <c r="F43" s="142"/>
      <c r="G43" s="142"/>
      <c r="H43" s="142"/>
      <c r="I43" s="142"/>
      <c r="J43" s="142"/>
      <c r="K43" s="2"/>
      <c r="L43" s="2"/>
      <c r="M43" s="2"/>
      <c r="N43" s="2"/>
    </row>
    <row r="44" spans="1:14" ht="12.75" customHeight="1">
      <c r="A44" s="142"/>
      <c r="B44" s="142"/>
      <c r="C44" s="142"/>
      <c r="D44" s="142"/>
      <c r="E44" s="142"/>
      <c r="F44" s="142"/>
      <c r="G44" s="142"/>
      <c r="H44" s="142"/>
      <c r="I44" s="142"/>
      <c r="J44" s="142"/>
      <c r="K44" s="2"/>
      <c r="L44" s="2"/>
      <c r="M44" s="2"/>
      <c r="N44" s="2"/>
    </row>
    <row r="45" spans="1:14" ht="12.75" customHeight="1">
      <c r="A45" s="142"/>
      <c r="B45" s="142"/>
      <c r="C45" s="142"/>
      <c r="D45" s="142"/>
      <c r="E45" s="142"/>
      <c r="F45" s="142"/>
      <c r="G45" s="142"/>
      <c r="H45" s="142"/>
      <c r="I45" s="142"/>
      <c r="J45" s="142"/>
      <c r="K45" s="2"/>
      <c r="L45" s="2"/>
      <c r="M45" s="2"/>
      <c r="N45" s="2"/>
    </row>
    <row r="46" spans="1:14" ht="15.75" customHeight="1">
      <c r="A46" s="142"/>
      <c r="B46" s="142"/>
      <c r="C46" s="142"/>
      <c r="D46" s="142"/>
      <c r="E46" s="142"/>
      <c r="F46" s="142"/>
      <c r="G46" s="142"/>
      <c r="H46" s="142"/>
      <c r="I46" s="142"/>
      <c r="J46" s="142"/>
      <c r="K46" s="2"/>
      <c r="L46" s="2"/>
      <c r="M46" s="2"/>
      <c r="N46" s="2"/>
    </row>
    <row r="47" spans="1:14" ht="15.75" customHeight="1">
      <c r="A47" s="142"/>
      <c r="B47" s="142"/>
      <c r="C47" s="142"/>
      <c r="D47" s="142"/>
      <c r="E47" s="142"/>
      <c r="F47" s="142"/>
      <c r="G47" s="142"/>
      <c r="H47" s="142"/>
      <c r="I47" s="142"/>
      <c r="J47" s="142"/>
      <c r="K47" s="2"/>
      <c r="L47" s="2"/>
      <c r="M47" s="2"/>
      <c r="N47" s="2"/>
    </row>
    <row r="48" spans="1:14" ht="15.75" customHeight="1">
      <c r="A48" s="142"/>
      <c r="B48" s="142"/>
      <c r="C48" s="142"/>
      <c r="D48" s="142"/>
      <c r="E48" s="142"/>
      <c r="F48" s="142"/>
      <c r="G48" s="142"/>
      <c r="H48" s="142"/>
      <c r="I48" s="142"/>
      <c r="J48" s="142"/>
      <c r="K48" s="2"/>
      <c r="L48" s="2"/>
      <c r="M48" s="2"/>
      <c r="N48" s="2"/>
    </row>
    <row r="49" spans="1:17" ht="15.75" customHeight="1">
      <c r="A49" s="142"/>
      <c r="B49" s="142"/>
      <c r="C49" s="142"/>
      <c r="D49" s="142"/>
      <c r="E49" s="142"/>
      <c r="F49" s="142"/>
      <c r="G49" s="142"/>
      <c r="H49" s="142"/>
      <c r="I49" s="142"/>
      <c r="J49" s="142"/>
      <c r="K49" s="2"/>
      <c r="L49" s="2"/>
      <c r="M49" s="2"/>
      <c r="N49" s="2"/>
      <c r="P49" s="142"/>
      <c r="Q49" s="142"/>
    </row>
    <row r="50" spans="1:17" ht="15.75" customHeight="1">
      <c r="A50" s="142"/>
      <c r="B50" s="142"/>
      <c r="C50" s="142"/>
      <c r="D50" s="142"/>
      <c r="E50" s="142"/>
      <c r="F50" s="142"/>
      <c r="G50" s="142"/>
      <c r="H50" s="142"/>
      <c r="I50" s="142"/>
      <c r="J50" s="142"/>
      <c r="K50" s="2"/>
      <c r="L50" s="2"/>
      <c r="M50" s="2"/>
      <c r="N50" s="2"/>
      <c r="P50" s="142"/>
      <c r="Q50" s="142"/>
    </row>
    <row r="51" spans="1:17" ht="15.75" customHeight="1">
      <c r="A51" s="142"/>
      <c r="B51" s="142"/>
      <c r="C51" s="142"/>
      <c r="D51" s="142"/>
      <c r="E51" s="142"/>
      <c r="F51" s="142"/>
      <c r="G51" s="142"/>
      <c r="H51" s="142"/>
      <c r="I51" s="142"/>
      <c r="J51" s="142"/>
      <c r="K51" s="2"/>
      <c r="L51" s="2"/>
      <c r="M51" s="2"/>
      <c r="N51" s="2"/>
      <c r="P51" s="142"/>
      <c r="Q51" s="142"/>
    </row>
    <row r="52" spans="1:17" ht="15.75" customHeight="1">
      <c r="A52" s="142"/>
      <c r="B52" s="142"/>
      <c r="C52" s="142"/>
      <c r="D52" s="142"/>
      <c r="E52" s="142"/>
      <c r="F52" s="142"/>
      <c r="G52" s="142"/>
      <c r="H52" s="142"/>
      <c r="I52" s="142"/>
      <c r="J52" s="142"/>
      <c r="K52" s="2"/>
      <c r="L52" s="2"/>
      <c r="M52" s="2"/>
      <c r="N52" s="2"/>
      <c r="P52" s="142"/>
      <c r="Q52" s="142"/>
    </row>
    <row r="53" spans="1:17" ht="15.75" customHeight="1">
      <c r="A53" s="142"/>
      <c r="B53" s="142"/>
      <c r="C53" s="142"/>
      <c r="D53" s="142"/>
      <c r="E53" s="142"/>
      <c r="F53" s="142"/>
      <c r="G53" s="142"/>
      <c r="H53" s="142"/>
      <c r="I53" s="142"/>
      <c r="J53" s="142"/>
      <c r="K53" s="2"/>
      <c r="L53" s="2"/>
      <c r="M53" s="2"/>
      <c r="N53" s="2"/>
      <c r="P53" s="142"/>
      <c r="Q53" s="142"/>
    </row>
    <row r="54" spans="1:14" ht="15.75" customHeight="1">
      <c r="A54" s="142"/>
      <c r="B54" s="142"/>
      <c r="C54" s="142"/>
      <c r="D54" s="142"/>
      <c r="E54" s="142"/>
      <c r="F54" s="142"/>
      <c r="G54" s="142"/>
      <c r="H54" s="142"/>
      <c r="I54" s="142"/>
      <c r="J54" s="142"/>
      <c r="K54" s="2"/>
      <c r="L54" s="2"/>
      <c r="M54" s="2"/>
      <c r="N54" s="2"/>
    </row>
    <row r="55" spans="1:14" ht="15.75" customHeight="1">
      <c r="A55" s="142"/>
      <c r="B55" s="142"/>
      <c r="C55" s="142"/>
      <c r="D55" s="142"/>
      <c r="E55" s="142"/>
      <c r="F55" s="142"/>
      <c r="G55" s="142"/>
      <c r="H55" s="142"/>
      <c r="I55" s="142"/>
      <c r="J55" s="142"/>
      <c r="K55" s="2"/>
      <c r="L55" s="2"/>
      <c r="M55" s="2"/>
      <c r="N55" s="2"/>
    </row>
    <row r="56" spans="1:14" ht="15.75" customHeight="1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2"/>
      <c r="L56" s="2"/>
      <c r="M56" s="2"/>
      <c r="N56" s="2"/>
    </row>
    <row r="57" spans="1:14" ht="15.75" customHeight="1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2"/>
      <c r="L57" s="2"/>
      <c r="M57" s="2"/>
      <c r="N57" s="2"/>
    </row>
    <row r="58" spans="1:14" ht="15.75" customHeight="1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2"/>
      <c r="L58" s="2"/>
      <c r="M58" s="2"/>
      <c r="N58" s="2"/>
    </row>
    <row r="59" spans="1:14" ht="15.75" customHeight="1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2"/>
      <c r="L59" s="2"/>
      <c r="M59" s="2"/>
      <c r="N59" s="2"/>
    </row>
    <row r="60" spans="1:14" ht="15.75" customHeight="1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2"/>
      <c r="L60" s="2"/>
      <c r="M60" s="2"/>
      <c r="N60" s="2"/>
    </row>
    <row r="61" spans="1:14" ht="15.75" customHeight="1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2"/>
      <c r="L61" s="2"/>
      <c r="M61" s="2"/>
      <c r="N61" s="2"/>
    </row>
    <row r="62" spans="1:14" ht="15.75" customHeight="1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2"/>
      <c r="L62" s="2"/>
      <c r="M62" s="2"/>
      <c r="N62" s="2"/>
    </row>
    <row r="63" spans="1:14" ht="15.75" customHeight="1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2"/>
      <c r="L63" s="2"/>
      <c r="M63" s="2"/>
      <c r="N63" s="2"/>
    </row>
    <row r="64" spans="1:14" ht="15.75" customHeight="1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2"/>
      <c r="L64" s="2"/>
      <c r="M64" s="2"/>
      <c r="N64" s="2"/>
    </row>
    <row r="65" spans="1:14" ht="15.75" customHeight="1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</row>
    <row r="66" spans="1:14" ht="15.75" customHeight="1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</row>
    <row r="67" spans="1:14" ht="15.75" customHeight="1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</row>
    <row r="68" spans="1:14" ht="15.75" customHeight="1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</row>
    <row r="69" spans="1:14" ht="15.75" customHeight="1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</row>
    <row r="70" spans="1:14" ht="12.75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</row>
    <row r="71" spans="1:14" ht="12.75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2"/>
    </row>
    <row r="72" spans="1:14" ht="12.75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42"/>
      <c r="M72" s="142"/>
      <c r="N72" s="142"/>
    </row>
    <row r="73" spans="1:14" ht="12.75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42"/>
      <c r="M73" s="142"/>
      <c r="N73" s="142"/>
    </row>
    <row r="74" spans="1:14" ht="12.75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42"/>
      <c r="M74" s="142"/>
      <c r="N74" s="142"/>
    </row>
    <row r="75" spans="1:14" ht="12.75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42"/>
      <c r="M75" s="142"/>
      <c r="N75" s="142"/>
    </row>
    <row r="76" spans="1:14" ht="12.75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42"/>
      <c r="M76" s="142"/>
      <c r="N76" s="142"/>
    </row>
    <row r="77" spans="1:14" ht="12.75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42"/>
      <c r="M77" s="142"/>
      <c r="N77" s="142"/>
    </row>
    <row r="78" spans="1:14" ht="12.75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42"/>
      <c r="M78" s="142"/>
      <c r="N78" s="142"/>
    </row>
    <row r="79" spans="1:14" ht="12.75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42"/>
      <c r="M79" s="142"/>
      <c r="N79" s="142"/>
    </row>
    <row r="80" spans="1:14" ht="12.75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2"/>
    </row>
    <row r="81" spans="1:14" ht="12.75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42"/>
      <c r="M81" s="142"/>
      <c r="N81" s="142"/>
    </row>
    <row r="82" spans="1:14" ht="12.75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42"/>
      <c r="M82" s="142"/>
      <c r="N82" s="142"/>
    </row>
    <row r="83" spans="1:14" ht="12.75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42"/>
      <c r="M83" s="142"/>
      <c r="N83" s="142"/>
    </row>
    <row r="84" spans="1:14" ht="12.75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42"/>
      <c r="M84" s="142"/>
      <c r="N84" s="142"/>
    </row>
    <row r="85" spans="1:14" ht="12.75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42"/>
      <c r="M85" s="142"/>
      <c r="N85" s="142"/>
    </row>
    <row r="86" spans="1:14" ht="12.75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42"/>
      <c r="M86" s="142"/>
      <c r="N86" s="142"/>
    </row>
    <row r="87" spans="1:14" ht="12.75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42"/>
      <c r="M87" s="142"/>
      <c r="N87" s="142"/>
    </row>
    <row r="88" spans="1:14" ht="12.75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42"/>
      <c r="M88" s="142"/>
      <c r="N88" s="142"/>
    </row>
    <row r="89" spans="1:14" ht="12.75">
      <c r="A89" s="142"/>
      <c r="B89" s="142"/>
      <c r="C89" s="142"/>
      <c r="D89" s="142"/>
      <c r="E89" s="142"/>
      <c r="F89" s="142"/>
      <c r="G89" s="142"/>
      <c r="H89" s="142"/>
      <c r="I89" s="142"/>
      <c r="J89" s="142"/>
      <c r="K89" s="142"/>
      <c r="L89" s="142"/>
      <c r="M89" s="142"/>
      <c r="N89" s="142"/>
    </row>
    <row r="90" spans="1:14" ht="12.75">
      <c r="A90" s="142"/>
      <c r="B90" s="142"/>
      <c r="C90" s="142"/>
      <c r="D90" s="142"/>
      <c r="E90" s="142"/>
      <c r="F90" s="142"/>
      <c r="G90" s="142"/>
      <c r="H90" s="142"/>
      <c r="I90" s="142"/>
      <c r="J90" s="142"/>
      <c r="K90" s="142"/>
      <c r="L90" s="142"/>
      <c r="M90" s="142"/>
      <c r="N90" s="142"/>
    </row>
    <row r="91" spans="1:14" ht="12.75">
      <c r="A91" s="142"/>
      <c r="B91" s="142"/>
      <c r="C91" s="142"/>
      <c r="D91" s="142"/>
      <c r="E91" s="142"/>
      <c r="F91" s="142"/>
      <c r="G91" s="142"/>
      <c r="H91" s="142"/>
      <c r="I91" s="142"/>
      <c r="J91" s="142"/>
      <c r="K91" s="142"/>
      <c r="L91" s="142"/>
      <c r="M91" s="142"/>
      <c r="N91" s="142"/>
    </row>
    <row r="92" spans="1:14" ht="12.75">
      <c r="A92" s="142"/>
      <c r="B92" s="142"/>
      <c r="C92" s="142"/>
      <c r="D92" s="142"/>
      <c r="E92" s="142"/>
      <c r="F92" s="142"/>
      <c r="G92" s="142"/>
      <c r="H92" s="142"/>
      <c r="I92" s="142"/>
      <c r="J92" s="142"/>
      <c r="K92" s="142"/>
      <c r="L92" s="142"/>
      <c r="M92" s="142"/>
      <c r="N92" s="142"/>
    </row>
    <row r="93" spans="1:14" ht="12.75">
      <c r="A93" s="142"/>
      <c r="B93" s="142"/>
      <c r="C93" s="142"/>
      <c r="D93" s="142"/>
      <c r="E93" s="142"/>
      <c r="F93" s="142"/>
      <c r="G93" s="142"/>
      <c r="H93" s="142"/>
      <c r="I93" s="142"/>
      <c r="J93" s="142"/>
      <c r="K93" s="142"/>
      <c r="L93" s="142"/>
      <c r="M93" s="142"/>
      <c r="N93" s="142"/>
    </row>
    <row r="94" spans="1:14" ht="12.75">
      <c r="A94" s="142"/>
      <c r="B94" s="142"/>
      <c r="C94" s="142"/>
      <c r="D94" s="142"/>
      <c r="E94" s="142"/>
      <c r="F94" s="142"/>
      <c r="G94" s="142"/>
      <c r="H94" s="142"/>
      <c r="I94" s="142"/>
      <c r="J94" s="142"/>
      <c r="K94" s="142"/>
      <c r="L94" s="142"/>
      <c r="M94" s="142"/>
      <c r="N94" s="142"/>
    </row>
    <row r="95" spans="1:14" ht="12.75">
      <c r="A95" s="142"/>
      <c r="B95" s="142"/>
      <c r="C95" s="142"/>
      <c r="D95" s="142"/>
      <c r="E95" s="142"/>
      <c r="F95" s="142"/>
      <c r="G95" s="142"/>
      <c r="H95" s="142"/>
      <c r="I95" s="142"/>
      <c r="J95" s="142"/>
      <c r="K95" s="142"/>
      <c r="L95" s="142"/>
      <c r="M95" s="142"/>
      <c r="N95" s="142"/>
    </row>
    <row r="96" spans="1:14" ht="12.75">
      <c r="A96" s="142"/>
      <c r="B96" s="142"/>
      <c r="C96" s="142"/>
      <c r="D96" s="142"/>
      <c r="E96" s="142"/>
      <c r="F96" s="142"/>
      <c r="G96" s="142"/>
      <c r="H96" s="142"/>
      <c r="I96" s="142"/>
      <c r="J96" s="142"/>
      <c r="K96" s="142"/>
      <c r="L96" s="142"/>
      <c r="M96" s="142"/>
      <c r="N96" s="142"/>
    </row>
    <row r="97" spans="1:14" ht="12.75">
      <c r="A97" s="142"/>
      <c r="B97" s="142"/>
      <c r="C97" s="142"/>
      <c r="D97" s="142"/>
      <c r="E97" s="142"/>
      <c r="F97" s="142"/>
      <c r="G97" s="142"/>
      <c r="H97" s="142"/>
      <c r="I97" s="142"/>
      <c r="J97" s="142"/>
      <c r="K97" s="142"/>
      <c r="L97" s="142"/>
      <c r="M97" s="142"/>
      <c r="N97" s="142"/>
    </row>
    <row r="98" spans="1:14" ht="12.75">
      <c r="A98" s="142"/>
      <c r="B98" s="142"/>
      <c r="C98" s="142"/>
      <c r="D98" s="142"/>
      <c r="E98" s="142"/>
      <c r="F98" s="142"/>
      <c r="G98" s="142"/>
      <c r="H98" s="142"/>
      <c r="I98" s="142"/>
      <c r="J98" s="142"/>
      <c r="K98" s="142"/>
      <c r="L98" s="142"/>
      <c r="M98" s="142"/>
      <c r="N98" s="142"/>
    </row>
    <row r="99" spans="1:14" ht="12.75">
      <c r="A99" s="142"/>
      <c r="B99" s="142"/>
      <c r="C99" s="142"/>
      <c r="D99" s="142"/>
      <c r="E99" s="142"/>
      <c r="F99" s="142"/>
      <c r="G99" s="142"/>
      <c r="H99" s="142"/>
      <c r="I99" s="142"/>
      <c r="J99" s="142"/>
      <c r="K99" s="142"/>
      <c r="L99" s="142"/>
      <c r="M99" s="142"/>
      <c r="N99" s="142"/>
    </row>
    <row r="100" spans="1:14" ht="12.75">
      <c r="A100" s="142"/>
      <c r="B100" s="142"/>
      <c r="C100" s="142"/>
      <c r="D100" s="142"/>
      <c r="E100" s="142"/>
      <c r="F100" s="142"/>
      <c r="G100" s="142"/>
      <c r="H100" s="142"/>
      <c r="I100" s="142"/>
      <c r="J100" s="142"/>
      <c r="K100" s="142"/>
      <c r="L100" s="142"/>
      <c r="M100" s="142"/>
      <c r="N100" s="142"/>
    </row>
    <row r="101" spans="1:14" ht="12.75">
      <c r="A101" s="142"/>
      <c r="B101" s="142"/>
      <c r="C101" s="142"/>
      <c r="D101" s="142"/>
      <c r="E101" s="142"/>
      <c r="F101" s="142"/>
      <c r="G101" s="142"/>
      <c r="H101" s="142"/>
      <c r="I101" s="142"/>
      <c r="J101" s="142"/>
      <c r="K101" s="142"/>
      <c r="L101" s="142"/>
      <c r="M101" s="142"/>
      <c r="N101" s="142"/>
    </row>
    <row r="102" spans="1:14" ht="12.75">
      <c r="A102" s="142"/>
      <c r="B102" s="142"/>
      <c r="C102" s="142"/>
      <c r="D102" s="142"/>
      <c r="E102" s="142"/>
      <c r="F102" s="142"/>
      <c r="G102" s="142"/>
      <c r="H102" s="142"/>
      <c r="I102" s="142"/>
      <c r="J102" s="142"/>
      <c r="K102" s="142"/>
      <c r="L102" s="142"/>
      <c r="M102" s="142"/>
      <c r="N102" s="142"/>
    </row>
    <row r="103" spans="1:14" ht="12.75">
      <c r="A103" s="142"/>
      <c r="B103" s="142"/>
      <c r="C103" s="142"/>
      <c r="D103" s="142"/>
      <c r="E103" s="142"/>
      <c r="F103" s="142"/>
      <c r="G103" s="142"/>
      <c r="H103" s="142"/>
      <c r="I103" s="142"/>
      <c r="J103" s="142"/>
      <c r="K103" s="142"/>
      <c r="L103" s="142"/>
      <c r="M103" s="142"/>
      <c r="N103" s="142"/>
    </row>
    <row r="104" spans="1:14" ht="12.75">
      <c r="A104" s="142"/>
      <c r="B104" s="142"/>
      <c r="C104" s="142"/>
      <c r="D104" s="142"/>
      <c r="E104" s="142"/>
      <c r="F104" s="142"/>
      <c r="G104" s="142"/>
      <c r="H104" s="142"/>
      <c r="I104" s="142"/>
      <c r="J104" s="142"/>
      <c r="K104" s="142"/>
      <c r="L104" s="142"/>
      <c r="M104" s="142"/>
      <c r="N104" s="142"/>
    </row>
    <row r="105" spans="1:14" ht="12.75">
      <c r="A105" s="142"/>
      <c r="B105" s="142"/>
      <c r="C105" s="142"/>
      <c r="D105" s="142"/>
      <c r="E105" s="142"/>
      <c r="F105" s="142"/>
      <c r="G105" s="142"/>
      <c r="H105" s="142"/>
      <c r="I105" s="142"/>
      <c r="J105" s="142"/>
      <c r="K105" s="142"/>
      <c r="L105" s="142"/>
      <c r="M105" s="142"/>
      <c r="N105" s="142"/>
    </row>
  </sheetData>
  <sheetProtection/>
  <mergeCells count="1">
    <mergeCell ref="D2:N2"/>
  </mergeCells>
  <printOptions horizontalCentered="1" verticalCentered="1"/>
  <pageMargins left="0.1968503937007874" right="0.1968503937007874" top="0.3937007874015748" bottom="0.35433070866141736" header="0.4330708661417323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</cp:lastModifiedBy>
  <cp:lastPrinted>2010-12-23T01:49:16Z</cp:lastPrinted>
  <dcterms:created xsi:type="dcterms:W3CDTF">2004-08-13T05:57:52Z</dcterms:created>
  <dcterms:modified xsi:type="dcterms:W3CDTF">2017-12-13T23:12:58Z</dcterms:modified>
  <cp:category/>
  <cp:version/>
  <cp:contentType/>
  <cp:contentStatus/>
</cp:coreProperties>
</file>